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120" windowHeight="6975" firstSheet="1" activeTab="1"/>
  </bookViews>
  <sheets>
    <sheet name="Požiadavky pracovné" sheetId="1" r:id="rId1"/>
    <sheet name="Príloha č. 2 Ponuky do RVK" sheetId="2" r:id="rId2"/>
  </sheets>
  <definedNames>
    <definedName name="_xlnm.Print_Area" localSheetId="1">'Príloha č. 2 Ponuky do RVK'!$A$1:$E$63</definedName>
    <definedName name="START_0">'Požiadavky pracovné'!$B$4</definedName>
  </definedNames>
  <calcPr fullCalcOnLoad="1"/>
</workbook>
</file>

<file path=xl/sharedStrings.xml><?xml version="1.0" encoding="utf-8"?>
<sst xmlns="http://schemas.openxmlformats.org/spreadsheetml/2006/main" count="258" uniqueCount="184">
  <si>
    <t>Energetický týždeň</t>
  </si>
  <si>
    <t>PRV</t>
  </si>
  <si>
    <t>SRV</t>
  </si>
  <si>
    <t>TRV3MIN+</t>
  </si>
  <si>
    <t>TRV3MIN-</t>
  </si>
  <si>
    <t>TRV30MIN+</t>
  </si>
  <si>
    <t>TRV30MIN-</t>
  </si>
  <si>
    <t>Celkové požiadavky
[MW]</t>
  </si>
  <si>
    <t>PD</t>
  </si>
  <si>
    <t>PN</t>
  </si>
  <si>
    <t>ND</t>
  </si>
  <si>
    <t>NN</t>
  </si>
  <si>
    <t>1 (01.01.–07.01.)</t>
  </si>
  <si>
    <t>2 (08.01.–14.01.)</t>
  </si>
  <si>
    <t>3 (15.01.–21.01.)</t>
  </si>
  <si>
    <t>4 (22.01.–28.01.)</t>
  </si>
  <si>
    <t>5 (29.01.–04.02.)</t>
  </si>
  <si>
    <t>6 (05.02.–11.02.)</t>
  </si>
  <si>
    <t>7 (12.02.–18.02.)</t>
  </si>
  <si>
    <t>8 (19.02.–25.02.)</t>
  </si>
  <si>
    <t>9 (26.02.–04.03.)</t>
  </si>
  <si>
    <t>10 (05.03.–11.03.)</t>
  </si>
  <si>
    <t>11 (12.03.–18.03.)</t>
  </si>
  <si>
    <t>12 (19.03.–25.03.)</t>
  </si>
  <si>
    <t>13 (26.03.–01.04.)</t>
  </si>
  <si>
    <t>14 (02.04.–08.04.)</t>
  </si>
  <si>
    <t>15 (09.04.–15.04.)</t>
  </si>
  <si>
    <t>16 (16.04.–22.04.)</t>
  </si>
  <si>
    <t>17 (23.04.–29.04.)</t>
  </si>
  <si>
    <t>18 (30.04.–06.05.)</t>
  </si>
  <si>
    <t>19 (07.05.–13.05.)</t>
  </si>
  <si>
    <t>20 (14.05.–20.05.)</t>
  </si>
  <si>
    <t>21 (21.05.–27.05.)</t>
  </si>
  <si>
    <t>22 (28.05.–03.06.)</t>
  </si>
  <si>
    <t>23 (04.06.–10.06.)</t>
  </si>
  <si>
    <t>24 (11.06.–17.06.)</t>
  </si>
  <si>
    <t>25 (18.06.–24.06.)</t>
  </si>
  <si>
    <t>26 (25.06.–01.07.)</t>
  </si>
  <si>
    <t>27 (02.07.–08.07.)</t>
  </si>
  <si>
    <t>28 (09.07.–15.07.)</t>
  </si>
  <si>
    <t>29 (16.07.–22.07.)</t>
  </si>
  <si>
    <t>30 (23.07.–29.07.)</t>
  </si>
  <si>
    <t>31 (30.07.–05.08.)</t>
  </si>
  <si>
    <t>32 (06.08.–12.08.)</t>
  </si>
  <si>
    <t>33 (13.08.–19.08.)</t>
  </si>
  <si>
    <t>34 (20.08.–26.08.)</t>
  </si>
  <si>
    <t>35 (27.08.–02.09.)</t>
  </si>
  <si>
    <t>36 (03.09.–09.09.)</t>
  </si>
  <si>
    <t>37 (10.09.–16.09.)</t>
  </si>
  <si>
    <t>38 (17.09.–23.09.)</t>
  </si>
  <si>
    <t>39 (24.09.–30.09.)</t>
  </si>
  <si>
    <t>40 (01.10.–07.10.)</t>
  </si>
  <si>
    <t>41 (08.10.–14.10.)</t>
  </si>
  <si>
    <t>42 (15.10.–21.10.)</t>
  </si>
  <si>
    <t>43 (22.10.–28.10.)</t>
  </si>
  <si>
    <t>44 (29.10.–04.11.)</t>
  </si>
  <si>
    <t>45 (05.11.–11.11.)</t>
  </si>
  <si>
    <t>46 (12.11.–18.11.)</t>
  </si>
  <si>
    <t>47 (19.11.–25.11.)</t>
  </si>
  <si>
    <t>48 (26.11.–02.12.)</t>
  </si>
  <si>
    <t>49 (03.12.–09.12.)</t>
  </si>
  <si>
    <t>50 (10.12.–16.12.)</t>
  </si>
  <si>
    <t>51 (17.12.–23.12.)</t>
  </si>
  <si>
    <t>52 (24.12.–30.12.)</t>
  </si>
  <si>
    <t>1 (31.12.–31.12.)</t>
  </si>
  <si>
    <t>MINIMUM</t>
  </si>
  <si>
    <t>RVK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</si>
  <si>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</si>
  <si>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</si>
  <si>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</si>
  <si>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</si>
  <si>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</si>
  <si>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</si>
  <si>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</si>
  <si>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</si>
  <si>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</si>
  <si>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</si>
  <si>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</si>
  <si>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</si>
  <si>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</si>
  <si>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</si>
  <si>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</si>
  <si>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</si>
  <si>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</si>
  <si>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</si>
  <si>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</si>
  <si>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</si>
  <si>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</si>
  <si>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</si>
  <si>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</si>
  <si>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</si>
  <si>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</si>
  <si>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</si>
  <si>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</si>
  <si>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</si>
  <si>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</si>
  <si>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</si>
  <si>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</si>
  <si>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</si>
  <si>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</si>
  <si>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</si>
  <si>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</si>
  <si>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</si>
  <si>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</si>
  <si>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</si>
  <si>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</si>
  <si>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</si>
  <si>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</si>
  <si>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</si>
  <si>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</si>
  <si>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</si>
  <si>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</si>
  <si>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</si>
  <si>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</si>
  <si>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</si>
  <si>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</si>
  <si>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</si>
  <si>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</si>
  <si>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</si>
  <si>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</si>
  <si>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mesiac</t>
  </si>
  <si>
    <t>€/MW.h</t>
  </si>
  <si>
    <t>PpS</t>
  </si>
  <si>
    <t>Ponuka č.</t>
  </si>
  <si>
    <t>Ponúkaná PpS:</t>
  </si>
  <si>
    <t>Názov spoločnosti:</t>
  </si>
  <si>
    <t>MW.h</t>
  </si>
  <si>
    <t>Ponúkaný výkon</t>
  </si>
  <si>
    <t>Formulár pre podanie ponuky v rámci výberového konania na rok 2015</t>
  </si>
  <si>
    <t>01.01. - 02.01.2015</t>
  </si>
  <si>
    <t>03.01. - 09.01.2015</t>
  </si>
  <si>
    <t>10.01. - 16.01.2015</t>
  </si>
  <si>
    <t>17.01. - 23.01.2015</t>
  </si>
  <si>
    <t>24.01. - 30.01.2015</t>
  </si>
  <si>
    <t>31.01. - 06.02.2015</t>
  </si>
  <si>
    <t>07.02. - 13.02.2015</t>
  </si>
  <si>
    <t>14.02. - 20.02.2015</t>
  </si>
  <si>
    <t>21.02. - 27.02.2015</t>
  </si>
  <si>
    <t>28.02. - 06.03.2015</t>
  </si>
  <si>
    <t>07.03. - 13.03.2015</t>
  </si>
  <si>
    <t>14.03. - 20.03.2015</t>
  </si>
  <si>
    <t>21.03. - 27.03.2015</t>
  </si>
  <si>
    <t>28.03. - 03.04.2015</t>
  </si>
  <si>
    <t>04.04. - 10.04.2015</t>
  </si>
  <si>
    <t>11.04. - 17.04.2015</t>
  </si>
  <si>
    <t>18.04. - 24.04.2015</t>
  </si>
  <si>
    <t>25.04. - 01.05.2015</t>
  </si>
  <si>
    <t>02.05. - 08.05.2015</t>
  </si>
  <si>
    <t>09.05. - 15.05.2015</t>
  </si>
  <si>
    <t>16.05. - 22.05.2015</t>
  </si>
  <si>
    <t>23.05. - 29.05.2015</t>
  </si>
  <si>
    <t>30.05. - 05.06.2015</t>
  </si>
  <si>
    <t>06.06. - 12.06.2015</t>
  </si>
  <si>
    <t>13.06. - 19.06.2015</t>
  </si>
  <si>
    <t>20.06. - 26.06.2015</t>
  </si>
  <si>
    <t>27.06. - 03.07.2015</t>
  </si>
  <si>
    <t>04.07. - 10.07.2015</t>
  </si>
  <si>
    <t>11.07. - 17.07.2015</t>
  </si>
  <si>
    <t>18.07. - 24.07.2015</t>
  </si>
  <si>
    <t>25.07. - 31.07.2015</t>
  </si>
  <si>
    <t>01.08. - 07.08.2015</t>
  </si>
  <si>
    <t>08.08. - 14.08.2015</t>
  </si>
  <si>
    <t>15.08. - 21.08.2015</t>
  </si>
  <si>
    <t>22.08. - 28.08.2015</t>
  </si>
  <si>
    <t>29.08. - 04.09.2015</t>
  </si>
  <si>
    <t>05.09. - 11.09.2015</t>
  </si>
  <si>
    <t>12.09. - 18.09.2015</t>
  </si>
  <si>
    <t>19.09. - 25.09.2015</t>
  </si>
  <si>
    <t>26.09. - 02.10.2015</t>
  </si>
  <si>
    <t>03.10. - 09.10.2015</t>
  </si>
  <si>
    <t>10.10. - 16.10.2015</t>
  </si>
  <si>
    <t>17.10. - 23.10.2015</t>
  </si>
  <si>
    <t>24.10. - 30.10.2015</t>
  </si>
  <si>
    <t>31.10. - 06.11.2015</t>
  </si>
  <si>
    <t>07.11. - 13.11.2015</t>
  </si>
  <si>
    <t>14.11. - 20.11.2015</t>
  </si>
  <si>
    <t>21.11. - 27.11.2015</t>
  </si>
  <si>
    <t>28.11. - 04.12.2015</t>
  </si>
  <si>
    <t>05.12. - 11.12.2015</t>
  </si>
  <si>
    <t>12.12. - 18.12.2015</t>
  </si>
  <si>
    <t>19.12. - 25.12.2015</t>
  </si>
  <si>
    <t>26.12. - 31.12.2015</t>
  </si>
  <si>
    <t>Ponuková cena*</t>
  </si>
  <si>
    <t>* - zníženie z maximálnej ceny danej cenovým rozhodnutím ÚRSO na rok 2015 v €/MW.h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</si>
</sst>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m/yyyy"/>
    <numFmt numFmtId="173" formatCode="0.000000"/>
    <numFmt numFmtId="174" formatCode="0.00000"/>
    <numFmt numFmtId="175" formatCode="0.0000"/>
    <numFmt numFmtId="176" formatCode="0.000"/>
    <numFmt numFmtId="177" formatCode="dd/mm/"/>
    <numFmt numFmtId="178" formatCode="[$-41B]d\.\ mmmm\ yyyy"/>
    <numFmt numFmtId="179" formatCode="[$-41B]mmmmm;@"/>
    <numFmt numFmtId="180" formatCode="#,##0.00\ [$€-1];[Red]\-#,##0.00\ [$€-1]"/>
    <numFmt numFmtId="181" formatCode="_-* #,##0.00\ [$€-1]_-;\-* #,##0.00\ [$€-1]_-;_-* &quot;-&quot;??\ [$€-1]_-;_-@_-"/>
    <numFmt numFmtId="182" formatCode="_-[$€-2]\ * #,##0.00_-;\-[$€-2]\ * #,##0.00_-;_-[$€-2]\ * &quot;-&quot;??_-;_-@_-"/>
    <numFmt numFmtId="183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9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0"/>
      <name val="Tahoma"/>
      <family val="2"/>
    </font>
  </fonts>
  <fills count="11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 style="thin">
        <color indexed="63"/>
      </right>
      <top>
        <color indexed="8"/>
      </top>
      <bottom style="thin">
        <color indexed="63"/>
      </bottom>
    </border>
    <border>
      <left style="thick">
        <color theme="1"/>
      </left>
      <right style="thick">
        <color theme="1"/>
      </right>
      <top>
        <color indexed="8"/>
      </top>
      <bottom style="thin">
        <color indexed="9"/>
      </bottom>
    </border>
    <border>
      <left style="thick">
        <color theme="1"/>
      </left>
      <right style="thick">
        <color theme="1"/>
      </right>
      <top>
        <color indexed="8"/>
      </top>
      <bottom style="thick">
        <color theme="1"/>
      </bottom>
    </border>
    <border>
      <left style="thick">
        <color theme="1"/>
      </left>
      <right style="thin">
        <color indexed="63"/>
      </right>
      <top>
        <color indexed="8"/>
      </top>
      <bottom style="thin">
        <color indexed="63"/>
      </bottom>
    </border>
    <border>
      <left style="thick">
        <color theme="1"/>
      </left>
      <right style="thin">
        <color indexed="63"/>
      </right>
      <top>
        <color indexed="8"/>
      </top>
      <bottom style="thick">
        <color theme="1"/>
      </bottom>
    </border>
    <border>
      <left>
        <color indexed="8"/>
      </left>
      <right style="thin">
        <color indexed="63"/>
      </right>
      <top>
        <color indexed="8"/>
      </top>
      <bottom style="thick">
        <color theme="1"/>
      </bottom>
    </border>
    <border>
      <left style="thick">
        <color theme="1"/>
      </left>
      <right style="thin">
        <color indexed="9"/>
      </right>
      <top>
        <color indexed="8"/>
      </top>
      <bottom style="thick">
        <color theme="1"/>
      </bottom>
    </border>
    <border>
      <left>
        <color indexed="8"/>
      </left>
      <right style="thin">
        <color indexed="9"/>
      </right>
      <top>
        <color indexed="8"/>
      </top>
      <bottom style="thick">
        <color theme="1"/>
      </bottom>
    </border>
    <border>
      <left style="thin">
        <color indexed="63"/>
      </left>
      <right style="thin">
        <color indexed="63"/>
      </right>
      <top style="thick">
        <color theme="1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8"/>
      </top>
      <bottom style="thick">
        <color theme="1"/>
      </bottom>
    </border>
    <border>
      <left>
        <color indexed="8"/>
      </left>
      <right style="thick">
        <color indexed="8"/>
      </right>
      <top>
        <color indexed="8"/>
      </top>
      <bottom style="thin">
        <color indexed="63"/>
      </bottom>
    </border>
    <border>
      <left>
        <color indexed="8"/>
      </left>
      <right style="thick">
        <color indexed="8"/>
      </right>
      <top>
        <color indexed="8"/>
      </top>
      <bottom style="thick">
        <color theme="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>
        <color theme="1"/>
      </top>
      <bottom>
        <color indexed="63"/>
      </bottom>
    </border>
    <border>
      <left style="thick">
        <color theme="1"/>
      </left>
      <right style="thick">
        <color theme="1"/>
      </right>
      <top style="thick">
        <color theme="1"/>
      </top>
      <bottom style="thin">
        <color indexed="9"/>
      </bottom>
    </border>
    <border>
      <left style="thick">
        <color theme="1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8"/>
      </right>
      <top style="thin">
        <color indexed="9"/>
      </top>
      <bottom style="thin">
        <color indexed="9"/>
      </bottom>
    </border>
    <border>
      <left style="thick">
        <color theme="1"/>
      </left>
      <right>
        <color indexed="63"/>
      </right>
      <top style="thick">
        <color theme="1"/>
      </top>
      <bottom style="thin">
        <color indexed="9"/>
      </bottom>
    </border>
    <border>
      <left>
        <color indexed="63"/>
      </left>
      <right>
        <color indexed="63"/>
      </right>
      <top style="thick">
        <color theme="1"/>
      </top>
      <bottom style="thin">
        <color indexed="9"/>
      </bottom>
    </border>
    <border>
      <left>
        <color indexed="8"/>
      </left>
      <right style="thick">
        <color indexed="8"/>
      </right>
      <top style="thick">
        <color theme="1"/>
      </top>
      <bottom style="thin">
        <color indexed="9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0" xfId="44">
      <alignment/>
      <protection/>
    </xf>
    <xf numFmtId="0" fontId="0" fillId="33" borderId="10" xfId="0" applyFill="1" applyBorder="1" applyAlignment="1">
      <alignment horizontal="center"/>
    </xf>
    <xf numFmtId="0" fontId="2" fillId="33" borderId="0" xfId="44" applyFill="1">
      <alignment/>
      <protection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34" fillId="35" borderId="21" xfId="0" applyFont="1" applyFill="1" applyBorder="1" applyAlignment="1">
      <alignment horizontal="center"/>
    </xf>
    <xf numFmtId="0" fontId="34" fillId="35" borderId="22" xfId="0" applyFont="1" applyFill="1" applyBorder="1" applyAlignment="1">
      <alignment horizontal="center"/>
    </xf>
    <xf numFmtId="0" fontId="34" fillId="34" borderId="22" xfId="0" applyFont="1" applyFill="1" applyBorder="1" applyAlignment="1">
      <alignment horizontal="center"/>
    </xf>
    <xf numFmtId="0" fontId="34" fillId="33" borderId="21" xfId="0" applyFont="1" applyFill="1" applyBorder="1" applyAlignment="1">
      <alignment horizontal="center"/>
    </xf>
    <xf numFmtId="0" fontId="34" fillId="33" borderId="22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6" fontId="2" fillId="0" borderId="0" xfId="44" applyNumberFormat="1">
      <alignment/>
      <protection/>
    </xf>
    <xf numFmtId="0" fontId="5" fillId="0" borderId="0" xfId="45" applyFont="1" applyBorder="1" applyAlignment="1">
      <alignment horizontal="center"/>
      <protection/>
    </xf>
    <xf numFmtId="0" fontId="6" fillId="0" borderId="0" xfId="45" applyFont="1">
      <alignment/>
      <protection/>
    </xf>
    <xf numFmtId="0" fontId="7" fillId="0" borderId="0" xfId="45" applyFont="1" applyBorder="1" applyAlignment="1">
      <alignment horizontal="center"/>
      <protection/>
    </xf>
    <xf numFmtId="0" fontId="6" fillId="0" borderId="0" xfId="45" applyFont="1" applyAlignment="1">
      <alignment vertical="center"/>
      <protection/>
    </xf>
    <xf numFmtId="0" fontId="6" fillId="0" borderId="0" xfId="45" applyFont="1" applyAlignment="1">
      <alignment horizontal="center" vertical="center"/>
      <protection/>
    </xf>
    <xf numFmtId="0" fontId="8" fillId="0" borderId="0" xfId="45" applyFont="1" applyAlignment="1">
      <alignment vertical="center"/>
      <protection/>
    </xf>
    <xf numFmtId="0" fontId="6" fillId="36" borderId="30" xfId="45" applyFont="1" applyFill="1" applyBorder="1" applyAlignment="1">
      <alignment horizontal="center" vertical="center"/>
      <protection/>
    </xf>
    <xf numFmtId="0" fontId="6" fillId="37" borderId="31" xfId="45" applyFont="1" applyFill="1" applyBorder="1" applyAlignment="1">
      <alignment horizontal="center" vertical="center"/>
      <protection/>
    </xf>
    <xf numFmtId="0" fontId="6" fillId="38" borderId="32" xfId="45" applyFont="1" applyFill="1" applyBorder="1" applyAlignment="1">
      <alignment horizontal="center" vertical="center"/>
      <protection/>
    </xf>
    <xf numFmtId="0" fontId="6" fillId="39" borderId="33" xfId="45" applyFont="1" applyFill="1" applyBorder="1" applyAlignment="1">
      <alignment horizontal="center" vertical="center"/>
      <protection/>
    </xf>
    <xf numFmtId="0" fontId="6" fillId="40" borderId="25" xfId="45" applyFont="1" applyFill="1" applyBorder="1" applyAlignment="1">
      <alignment horizontal="center" vertical="center"/>
      <protection/>
    </xf>
    <xf numFmtId="0" fontId="6" fillId="41" borderId="34" xfId="45" applyFont="1" applyFill="1" applyBorder="1" applyAlignment="1">
      <alignment horizontal="center" vertical="center"/>
      <protection/>
    </xf>
    <xf numFmtId="0" fontId="6" fillId="42" borderId="27" xfId="45" applyFont="1" applyFill="1" applyBorder="1" applyAlignment="1">
      <alignment horizontal="center" vertical="center"/>
      <protection/>
    </xf>
    <xf numFmtId="0" fontId="6" fillId="43" borderId="35" xfId="45" applyFont="1" applyFill="1" applyBorder="1" applyAlignment="1">
      <alignment horizontal="center" vertical="center"/>
      <protection/>
    </xf>
    <xf numFmtId="0" fontId="6" fillId="44" borderId="36" xfId="45" applyFont="1" applyFill="1" applyBorder="1" applyAlignment="1">
      <alignment horizontal="center" vertical="center"/>
      <protection/>
    </xf>
    <xf numFmtId="0" fontId="6" fillId="45" borderId="37" xfId="45" applyFont="1" applyFill="1" applyBorder="1" applyAlignment="1">
      <alignment horizontal="center" vertical="center"/>
      <protection/>
    </xf>
    <xf numFmtId="0" fontId="6" fillId="46" borderId="38" xfId="45" applyFont="1" applyFill="1" applyBorder="1" applyAlignment="1">
      <alignment horizontal="center" vertical="center"/>
      <protection/>
    </xf>
    <xf numFmtId="0" fontId="6" fillId="47" borderId="39" xfId="45" applyFont="1" applyFill="1" applyBorder="1" applyAlignment="1">
      <alignment horizontal="center" vertical="center"/>
      <protection/>
    </xf>
    <xf numFmtId="0" fontId="6" fillId="48" borderId="40" xfId="45" applyFont="1" applyFill="1" applyBorder="1" applyAlignment="1">
      <alignment horizontal="center" vertical="center"/>
      <protection/>
    </xf>
    <xf numFmtId="0" fontId="6" fillId="49" borderId="35" xfId="45" applyFont="1" applyFill="1" applyBorder="1" applyAlignment="1">
      <alignment horizontal="center" vertical="center"/>
      <protection/>
    </xf>
    <xf numFmtId="0" fontId="6" fillId="50" borderId="41" xfId="45" applyFont="1" applyFill="1" applyBorder="1" applyAlignment="1">
      <alignment horizontal="center" vertical="center"/>
      <protection/>
    </xf>
    <xf numFmtId="0" fontId="6" fillId="51" borderId="25" xfId="45" applyFont="1" applyFill="1" applyBorder="1" applyAlignment="1">
      <alignment horizontal="center" vertical="center"/>
      <protection/>
    </xf>
    <xf numFmtId="0" fontId="6" fillId="52" borderId="27" xfId="45" applyFont="1" applyFill="1" applyBorder="1" applyAlignment="1">
      <alignment horizontal="center" vertical="center"/>
      <protection/>
    </xf>
    <xf numFmtId="0" fontId="42" fillId="53" borderId="31" xfId="45" applyFont="1" applyFill="1" applyBorder="1" applyAlignment="1">
      <alignment horizontal="center" vertical="center"/>
      <protection/>
    </xf>
    <xf numFmtId="0" fontId="42" fillId="54" borderId="34" xfId="45" applyFont="1" applyFill="1" applyBorder="1" applyAlignment="1">
      <alignment horizontal="center" vertical="center"/>
      <protection/>
    </xf>
    <xf numFmtId="0" fontId="6" fillId="55" borderId="42" xfId="45" applyFont="1" applyFill="1" applyBorder="1" applyAlignment="1">
      <alignment horizontal="center" vertical="center"/>
      <protection/>
    </xf>
    <xf numFmtId="0" fontId="6" fillId="56" borderId="33" xfId="45" applyFont="1" applyFill="1" applyBorder="1" applyAlignment="1">
      <alignment horizontal="center" vertical="center"/>
      <protection/>
    </xf>
    <xf numFmtId="0" fontId="6" fillId="57" borderId="34" xfId="45" applyFont="1" applyFill="1" applyBorder="1" applyAlignment="1">
      <alignment horizontal="center" vertical="center"/>
      <protection/>
    </xf>
    <xf numFmtId="0" fontId="6" fillId="58" borderId="42" xfId="45" applyFont="1" applyFill="1" applyBorder="1" applyAlignment="1">
      <alignment horizontal="center" vertical="center"/>
      <protection/>
    </xf>
    <xf numFmtId="0" fontId="6" fillId="59" borderId="31" xfId="45" applyFont="1" applyFill="1" applyBorder="1" applyAlignment="1">
      <alignment horizontal="center" vertical="center"/>
      <protection/>
    </xf>
    <xf numFmtId="0" fontId="6" fillId="60" borderId="43" xfId="45" applyFont="1" applyFill="1" applyBorder="1" applyAlignment="1">
      <alignment horizontal="center" vertical="center"/>
      <protection/>
    </xf>
    <xf numFmtId="0" fontId="6" fillId="61" borderId="43" xfId="45" applyFont="1" applyFill="1" applyBorder="1" applyAlignment="1">
      <alignment horizontal="center" vertical="center"/>
      <protection/>
    </xf>
    <xf numFmtId="0" fontId="6" fillId="62" borderId="44" xfId="45" applyFont="1" applyFill="1" applyBorder="1" applyAlignment="1">
      <alignment horizontal="center" vertical="center"/>
      <protection/>
    </xf>
    <xf numFmtId="0" fontId="6" fillId="63" borderId="41" xfId="45" applyFont="1" applyFill="1" applyBorder="1" applyAlignment="1">
      <alignment horizontal="center" vertical="center"/>
      <protection/>
    </xf>
    <xf numFmtId="0" fontId="6" fillId="64" borderId="45" xfId="45" applyFont="1" applyFill="1" applyBorder="1" applyAlignment="1">
      <alignment horizontal="center" vertical="center"/>
      <protection/>
    </xf>
    <xf numFmtId="0" fontId="6" fillId="65" borderId="46" xfId="45" applyFont="1" applyFill="1" applyBorder="1" applyAlignment="1">
      <alignment horizontal="center" vertical="center"/>
      <protection/>
    </xf>
    <xf numFmtId="0" fontId="6" fillId="66" borderId="47" xfId="45" applyFont="1" applyFill="1" applyBorder="1" applyAlignment="1">
      <alignment horizontal="center" vertical="center"/>
      <protection/>
    </xf>
    <xf numFmtId="0" fontId="6" fillId="67" borderId="48" xfId="45" applyFont="1" applyFill="1" applyBorder="1" applyAlignment="1">
      <alignment horizontal="center" vertical="center"/>
      <protection/>
    </xf>
    <xf numFmtId="0" fontId="6" fillId="68" borderId="49" xfId="45" applyFont="1" applyFill="1" applyBorder="1" applyAlignment="1">
      <alignment horizontal="center" vertical="center"/>
      <protection/>
    </xf>
    <xf numFmtId="0" fontId="6" fillId="69" borderId="50" xfId="45" applyFont="1" applyFill="1" applyBorder="1" applyAlignment="1">
      <alignment horizontal="center" vertical="center"/>
      <protection/>
    </xf>
    <xf numFmtId="0" fontId="6" fillId="70" borderId="51" xfId="45" applyFont="1" applyFill="1" applyBorder="1" applyAlignment="1">
      <alignment horizontal="center" vertical="center"/>
      <protection/>
    </xf>
    <xf numFmtId="0" fontId="42" fillId="71" borderId="52" xfId="45" applyFont="1" applyFill="1" applyBorder="1" applyAlignment="1">
      <alignment horizontal="center" vertical="center"/>
      <protection/>
    </xf>
    <xf numFmtId="0" fontId="42" fillId="72" borderId="53" xfId="45" applyFont="1" applyFill="1" applyBorder="1" applyAlignment="1">
      <alignment horizontal="center" vertical="center"/>
      <protection/>
    </xf>
    <xf numFmtId="2" fontId="6" fillId="73" borderId="52" xfId="45" applyNumberFormat="1" applyFont="1" applyFill="1" applyBorder="1" applyAlignment="1">
      <alignment horizontal="center" vertical="center"/>
      <protection/>
    </xf>
    <xf numFmtId="2" fontId="6" fillId="74" borderId="54" xfId="45" applyNumberFormat="1" applyFont="1" applyFill="1" applyBorder="1" applyAlignment="1">
      <alignment horizontal="center" vertical="center"/>
      <protection/>
    </xf>
    <xf numFmtId="2" fontId="6" fillId="75" borderId="55" xfId="45" applyNumberFormat="1" applyFont="1" applyFill="1" applyBorder="1" applyAlignment="1">
      <alignment horizontal="center" vertical="center"/>
      <protection/>
    </xf>
    <xf numFmtId="2" fontId="6" fillId="76" borderId="56" xfId="45" applyNumberFormat="1" applyFont="1" applyFill="1" applyBorder="1" applyAlignment="1">
      <alignment horizontal="center" vertical="center"/>
      <protection/>
    </xf>
    <xf numFmtId="2" fontId="6" fillId="77" borderId="54" xfId="45" applyNumberFormat="1" applyFont="1" applyFill="1" applyBorder="1" applyAlignment="1">
      <alignment horizontal="center" vertical="center"/>
      <protection/>
    </xf>
    <xf numFmtId="2" fontId="6" fillId="78" borderId="55" xfId="45" applyNumberFormat="1" applyFont="1" applyFill="1" applyBorder="1" applyAlignment="1">
      <alignment horizontal="center" vertical="center"/>
      <protection/>
    </xf>
    <xf numFmtId="2" fontId="6" fillId="79" borderId="56" xfId="45" applyNumberFormat="1" applyFont="1" applyFill="1" applyBorder="1" applyAlignment="1">
      <alignment horizontal="center" vertical="center"/>
      <protection/>
    </xf>
    <xf numFmtId="2" fontId="6" fillId="80" borderId="57" xfId="45" applyNumberFormat="1" applyFont="1" applyFill="1" applyBorder="1" applyAlignment="1">
      <alignment horizontal="center" vertical="center"/>
      <protection/>
    </xf>
    <xf numFmtId="2" fontId="6" fillId="81" borderId="52" xfId="45" applyNumberFormat="1" applyFont="1" applyFill="1" applyBorder="1" applyAlignment="1">
      <alignment horizontal="center" vertical="center"/>
      <protection/>
    </xf>
    <xf numFmtId="2" fontId="6" fillId="82" borderId="57" xfId="45" applyNumberFormat="1" applyFont="1" applyFill="1" applyBorder="1" applyAlignment="1">
      <alignment horizontal="center" vertical="center"/>
      <protection/>
    </xf>
    <xf numFmtId="0" fontId="6" fillId="83" borderId="39" xfId="45" applyFont="1" applyFill="1" applyBorder="1" applyAlignment="1">
      <alignment horizontal="center" vertical="center"/>
      <protection/>
    </xf>
    <xf numFmtId="0" fontId="6" fillId="84" borderId="40" xfId="45" applyFont="1" applyFill="1" applyBorder="1" applyAlignment="1">
      <alignment horizontal="center" vertical="center"/>
      <protection/>
    </xf>
    <xf numFmtId="0" fontId="6" fillId="85" borderId="36" xfId="45" applyFont="1" applyFill="1" applyBorder="1" applyAlignment="1">
      <alignment horizontal="center" vertical="center"/>
      <protection/>
    </xf>
    <xf numFmtId="0" fontId="6" fillId="86" borderId="44" xfId="45" applyFont="1" applyFill="1" applyBorder="1" applyAlignment="1">
      <alignment horizontal="center" vertical="center"/>
      <protection/>
    </xf>
    <xf numFmtId="0" fontId="2" fillId="33" borderId="58" xfId="44" applyFill="1" applyBorder="1" applyAlignment="1">
      <alignment horizontal="center"/>
      <protection/>
    </xf>
    <xf numFmtId="176" fontId="2" fillId="33" borderId="58" xfId="44" applyNumberFormat="1" applyFill="1" applyBorder="1" applyAlignment="1">
      <alignment horizontal="center"/>
      <protection/>
    </xf>
    <xf numFmtId="0" fontId="0" fillId="34" borderId="5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60" xfId="0" applyFill="1" applyBorder="1" applyAlignment="1">
      <alignment horizontal="center" wrapText="1"/>
    </xf>
    <xf numFmtId="0" fontId="0" fillId="34" borderId="61" xfId="0" applyFill="1" applyBorder="1" applyAlignment="1">
      <alignment horizontal="center" wrapText="1"/>
    </xf>
    <xf numFmtId="0" fontId="0" fillId="34" borderId="62" xfId="0" applyFill="1" applyBorder="1" applyAlignment="1">
      <alignment horizontal="center" wrapText="1"/>
    </xf>
    <xf numFmtId="0" fontId="0" fillId="34" borderId="63" xfId="0" applyFill="1" applyBorder="1" applyAlignment="1">
      <alignment horizontal="center"/>
    </xf>
    <xf numFmtId="0" fontId="0" fillId="34" borderId="64" xfId="0" applyFill="1" applyBorder="1" applyAlignment="1">
      <alignment horizontal="center"/>
    </xf>
    <xf numFmtId="0" fontId="0" fillId="34" borderId="65" xfId="0" applyFill="1" applyBorder="1" applyAlignment="1">
      <alignment horizontal="center"/>
    </xf>
    <xf numFmtId="172" fontId="7" fillId="87" borderId="66" xfId="45" applyNumberFormat="1" applyFont="1" applyFill="1" applyBorder="1" applyAlignment="1">
      <alignment horizontal="center" vertical="center" textRotation="90"/>
      <protection/>
    </xf>
    <xf numFmtId="172" fontId="7" fillId="88" borderId="57" xfId="45" applyNumberFormat="1" applyFont="1" applyFill="1" applyBorder="1" applyAlignment="1">
      <alignment horizontal="center" vertical="center" textRotation="90"/>
      <protection/>
    </xf>
    <xf numFmtId="172" fontId="7" fillId="89" borderId="66" xfId="45" applyNumberFormat="1" applyFont="1" applyFill="1" applyBorder="1" applyAlignment="1">
      <alignment horizontal="center" vertical="center" textRotation="90"/>
      <protection/>
    </xf>
    <xf numFmtId="172" fontId="7" fillId="90" borderId="23" xfId="45" applyNumberFormat="1" applyFont="1" applyFill="1" applyBorder="1" applyAlignment="1">
      <alignment horizontal="center" vertical="center" textRotation="90"/>
      <protection/>
    </xf>
    <xf numFmtId="172" fontId="7" fillId="91" borderId="23" xfId="45" applyNumberFormat="1" applyFont="1" applyFill="1" applyBorder="1" applyAlignment="1">
      <alignment horizontal="center" vertical="center" textRotation="90"/>
      <protection/>
    </xf>
    <xf numFmtId="172" fontId="7" fillId="92" borderId="57" xfId="45" applyNumberFormat="1" applyFont="1" applyFill="1" applyBorder="1" applyAlignment="1">
      <alignment horizontal="center" vertical="center" textRotation="90"/>
      <protection/>
    </xf>
    <xf numFmtId="0" fontId="42" fillId="93" borderId="67" xfId="45" applyFont="1" applyFill="1" applyBorder="1" applyAlignment="1">
      <alignment horizontal="center" vertical="center"/>
      <protection/>
    </xf>
    <xf numFmtId="0" fontId="5" fillId="0" borderId="0" xfId="45" applyFont="1" applyBorder="1" applyAlignment="1">
      <alignment horizontal="center"/>
      <protection/>
    </xf>
    <xf numFmtId="0" fontId="7" fillId="94" borderId="36" xfId="45" applyFont="1" applyFill="1" applyBorder="1" applyAlignment="1">
      <alignment horizontal="left" vertical="center"/>
      <protection/>
    </xf>
    <xf numFmtId="0" fontId="7" fillId="95" borderId="67" xfId="45" applyFont="1" applyFill="1" applyBorder="1" applyAlignment="1">
      <alignment horizontal="left" vertical="center"/>
      <protection/>
    </xf>
    <xf numFmtId="0" fontId="6" fillId="96" borderId="67" xfId="45" applyFont="1" applyFill="1" applyBorder="1" applyAlignment="1">
      <alignment horizontal="center" vertical="center"/>
      <protection/>
    </xf>
    <xf numFmtId="0" fontId="6" fillId="97" borderId="44" xfId="45" applyFont="1" applyFill="1" applyBorder="1" applyAlignment="1">
      <alignment horizontal="center" vertical="center"/>
      <protection/>
    </xf>
    <xf numFmtId="0" fontId="7" fillId="98" borderId="35" xfId="45" applyFont="1" applyFill="1" applyBorder="1" applyAlignment="1">
      <alignment horizontal="left" vertical="center"/>
      <protection/>
    </xf>
    <xf numFmtId="0" fontId="7" fillId="99" borderId="29" xfId="45" applyFont="1" applyFill="1" applyBorder="1" applyAlignment="1">
      <alignment horizontal="left" vertical="center"/>
      <protection/>
    </xf>
    <xf numFmtId="0" fontId="6" fillId="100" borderId="29" xfId="45" applyFont="1" applyFill="1" applyBorder="1" applyAlignment="1">
      <alignment horizontal="center" vertical="center"/>
      <protection/>
    </xf>
    <xf numFmtId="0" fontId="6" fillId="101" borderId="41" xfId="45" applyFont="1" applyFill="1" applyBorder="1" applyAlignment="1">
      <alignment horizontal="center" vertical="center"/>
      <protection/>
    </xf>
    <xf numFmtId="0" fontId="6" fillId="0" borderId="0" xfId="45" applyFont="1" applyAlignment="1">
      <alignment horizontal="center" vertical="center"/>
      <protection/>
    </xf>
    <xf numFmtId="0" fontId="42" fillId="102" borderId="26" xfId="45" applyFont="1" applyFill="1" applyBorder="1" applyAlignment="1">
      <alignment horizontal="center" vertical="center"/>
      <protection/>
    </xf>
    <xf numFmtId="0" fontId="42" fillId="103" borderId="68" xfId="45" applyFont="1" applyFill="1" applyBorder="1" applyAlignment="1">
      <alignment horizontal="center" vertical="center"/>
      <protection/>
    </xf>
    <xf numFmtId="0" fontId="6" fillId="104" borderId="34" xfId="45" applyFont="1" applyFill="1" applyBorder="1" applyAlignment="1">
      <alignment horizontal="center" vertical="center"/>
      <protection/>
    </xf>
    <xf numFmtId="0" fontId="6" fillId="105" borderId="69" xfId="45" applyFont="1" applyFill="1" applyBorder="1" applyAlignment="1">
      <alignment horizontal="center" vertical="center"/>
      <protection/>
    </xf>
    <xf numFmtId="0" fontId="7" fillId="106" borderId="51" xfId="45" applyFont="1" applyFill="1" applyBorder="1" applyAlignment="1">
      <alignment horizontal="left" vertical="center"/>
      <protection/>
    </xf>
    <xf numFmtId="0" fontId="7" fillId="107" borderId="70" xfId="45" applyFont="1" applyFill="1" applyBorder="1" applyAlignment="1">
      <alignment horizontal="left" vertical="center"/>
      <protection/>
    </xf>
    <xf numFmtId="0" fontId="7" fillId="108" borderId="71" xfId="45" applyFont="1" applyFill="1" applyBorder="1" applyAlignment="1">
      <alignment horizontal="left" vertical="center"/>
      <protection/>
    </xf>
    <xf numFmtId="0" fontId="42" fillId="109" borderId="72" xfId="45" applyFont="1" applyFill="1" applyBorder="1" applyAlignment="1">
      <alignment horizontal="center" vertical="center"/>
      <protection/>
    </xf>
    <xf numFmtId="0" fontId="42" fillId="110" borderId="37" xfId="45" applyFont="1" applyFill="1" applyBorder="1" applyAlignment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8"/>
  <sheetViews>
    <sheetView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9" sqref="E69"/>
    </sheetView>
  </sheetViews>
  <sheetFormatPr defaultColWidth="9.140625" defaultRowHeight="15"/>
  <cols>
    <col min="1" max="1" width="28.140625" style="1" customWidth="1"/>
    <col min="2" max="5" width="9.140625" style="1" customWidth="1"/>
    <col min="6" max="6" width="9.7109375" style="1" customWidth="1"/>
    <col min="7" max="8" width="9.140625" style="1" customWidth="1"/>
    <col min="9" max="9" width="10.57421875" style="1" bestFit="1" customWidth="1"/>
    <col min="10" max="26" width="9.140625" style="1" customWidth="1"/>
    <col min="27" max="27" width="10.57421875" style="1" bestFit="1" customWidth="1"/>
    <col min="28" max="32" width="9.140625" style="1" customWidth="1"/>
    <col min="33" max="33" width="10.57421875" style="1" bestFit="1" customWidth="1"/>
    <col min="34" max="16384" width="9.140625" style="1" customWidth="1"/>
  </cols>
  <sheetData>
    <row r="1" spans="1:37" ht="16.5" thickBot="1" thickTop="1">
      <c r="A1" s="89" t="s">
        <v>0</v>
      </c>
      <c r="B1" s="95" t="s">
        <v>1</v>
      </c>
      <c r="C1" s="96"/>
      <c r="D1" s="96"/>
      <c r="E1" s="96"/>
      <c r="F1" s="96"/>
      <c r="G1" s="97"/>
      <c r="H1" s="95" t="s">
        <v>2</v>
      </c>
      <c r="I1" s="96" t="s">
        <v>2</v>
      </c>
      <c r="J1" s="96" t="s">
        <v>2</v>
      </c>
      <c r="K1" s="96" t="s">
        <v>2</v>
      </c>
      <c r="L1" s="96"/>
      <c r="M1" s="97"/>
      <c r="N1" s="95" t="s">
        <v>3</v>
      </c>
      <c r="O1" s="96" t="s">
        <v>3</v>
      </c>
      <c r="P1" s="96" t="s">
        <v>3</v>
      </c>
      <c r="Q1" s="96" t="s">
        <v>3</v>
      </c>
      <c r="R1" s="96"/>
      <c r="S1" s="97"/>
      <c r="T1" s="95" t="s">
        <v>4</v>
      </c>
      <c r="U1" s="96" t="s">
        <v>4</v>
      </c>
      <c r="V1" s="96" t="s">
        <v>4</v>
      </c>
      <c r="W1" s="96" t="s">
        <v>4</v>
      </c>
      <c r="X1" s="96"/>
      <c r="Y1" s="97"/>
      <c r="Z1" s="95" t="s">
        <v>5</v>
      </c>
      <c r="AA1" s="96" t="s">
        <v>5</v>
      </c>
      <c r="AB1" s="96" t="s">
        <v>5</v>
      </c>
      <c r="AC1" s="96" t="s">
        <v>5</v>
      </c>
      <c r="AD1" s="96"/>
      <c r="AE1" s="97"/>
      <c r="AF1" s="95" t="s">
        <v>6</v>
      </c>
      <c r="AG1" s="96" t="s">
        <v>6</v>
      </c>
      <c r="AH1" s="96" t="s">
        <v>6</v>
      </c>
      <c r="AI1" s="96" t="s">
        <v>6</v>
      </c>
      <c r="AJ1" s="96"/>
      <c r="AK1" s="97"/>
    </row>
    <row r="2" spans="1:45" ht="30" customHeight="1">
      <c r="A2" s="90" t="s">
        <v>0</v>
      </c>
      <c r="B2" s="92" t="s">
        <v>7</v>
      </c>
      <c r="C2" s="93"/>
      <c r="D2" s="93"/>
      <c r="E2" s="93"/>
      <c r="F2" s="93"/>
      <c r="G2" s="94"/>
      <c r="H2" s="92" t="s">
        <v>7</v>
      </c>
      <c r="I2" s="93" t="s">
        <v>7</v>
      </c>
      <c r="J2" s="93" t="s">
        <v>7</v>
      </c>
      <c r="K2" s="93" t="s">
        <v>7</v>
      </c>
      <c r="L2" s="93"/>
      <c r="M2" s="94"/>
      <c r="N2" s="92" t="s">
        <v>7</v>
      </c>
      <c r="O2" s="93" t="s">
        <v>7</v>
      </c>
      <c r="P2" s="93" t="s">
        <v>7</v>
      </c>
      <c r="Q2" s="93" t="s">
        <v>7</v>
      </c>
      <c r="R2" s="93"/>
      <c r="S2" s="94"/>
      <c r="T2" s="92" t="s">
        <v>7</v>
      </c>
      <c r="U2" s="93" t="s">
        <v>7</v>
      </c>
      <c r="V2" s="93" t="s">
        <v>7</v>
      </c>
      <c r="W2" s="93" t="s">
        <v>7</v>
      </c>
      <c r="X2" s="93"/>
      <c r="Y2" s="94"/>
      <c r="Z2" s="92" t="s">
        <v>7</v>
      </c>
      <c r="AA2" s="93" t="s">
        <v>7</v>
      </c>
      <c r="AB2" s="93" t="s">
        <v>7</v>
      </c>
      <c r="AC2" s="93" t="s">
        <v>7</v>
      </c>
      <c r="AD2" s="93"/>
      <c r="AE2" s="94"/>
      <c r="AF2" s="92" t="s">
        <v>7</v>
      </c>
      <c r="AG2" s="93" t="s">
        <v>7</v>
      </c>
      <c r="AH2" s="93" t="s">
        <v>7</v>
      </c>
      <c r="AI2" s="93" t="s">
        <v>7</v>
      </c>
      <c r="AJ2" s="93"/>
      <c r="AK2" s="94"/>
      <c r="AN2" s="22" t="s">
        <v>1</v>
      </c>
      <c r="AO2" s="22" t="s">
        <v>2</v>
      </c>
      <c r="AP2" s="22" t="s">
        <v>3</v>
      </c>
      <c r="AQ2" s="22" t="s">
        <v>4</v>
      </c>
      <c r="AR2" s="22" t="s">
        <v>5</v>
      </c>
      <c r="AS2" s="23" t="s">
        <v>6</v>
      </c>
    </row>
    <row r="3" spans="1:45" ht="15.75" thickBot="1">
      <c r="A3" s="91" t="s">
        <v>0</v>
      </c>
      <c r="B3" s="9" t="s">
        <v>8</v>
      </c>
      <c r="C3" s="10" t="s">
        <v>9</v>
      </c>
      <c r="D3" s="10" t="s">
        <v>10</v>
      </c>
      <c r="E3" s="10" t="s">
        <v>11</v>
      </c>
      <c r="F3" s="10" t="s">
        <v>65</v>
      </c>
      <c r="G3" s="19" t="s">
        <v>66</v>
      </c>
      <c r="H3" s="9" t="s">
        <v>8</v>
      </c>
      <c r="I3" s="10" t="s">
        <v>9</v>
      </c>
      <c r="J3" s="10" t="s">
        <v>10</v>
      </c>
      <c r="K3" s="10" t="s">
        <v>11</v>
      </c>
      <c r="L3" s="10" t="s">
        <v>65</v>
      </c>
      <c r="M3" s="19" t="s">
        <v>66</v>
      </c>
      <c r="N3" s="9" t="s">
        <v>8</v>
      </c>
      <c r="O3" s="10" t="s">
        <v>9</v>
      </c>
      <c r="P3" s="10" t="s">
        <v>10</v>
      </c>
      <c r="Q3" s="10" t="s">
        <v>11</v>
      </c>
      <c r="R3" s="10" t="s">
        <v>65</v>
      </c>
      <c r="S3" s="19" t="s">
        <v>66</v>
      </c>
      <c r="T3" s="9" t="s">
        <v>8</v>
      </c>
      <c r="U3" s="10" t="s">
        <v>9</v>
      </c>
      <c r="V3" s="10" t="s">
        <v>10</v>
      </c>
      <c r="W3" s="10" t="s">
        <v>11</v>
      </c>
      <c r="X3" s="10" t="s">
        <v>65</v>
      </c>
      <c r="Y3" s="19" t="s">
        <v>66</v>
      </c>
      <c r="Z3" s="9" t="s">
        <v>8</v>
      </c>
      <c r="AA3" s="10" t="s">
        <v>9</v>
      </c>
      <c r="AB3" s="10" t="s">
        <v>10</v>
      </c>
      <c r="AC3" s="10" t="s">
        <v>11</v>
      </c>
      <c r="AD3" s="10" t="s">
        <v>65</v>
      </c>
      <c r="AE3" s="19" t="s">
        <v>66</v>
      </c>
      <c r="AF3" s="9" t="s">
        <v>8</v>
      </c>
      <c r="AG3" s="10" t="s">
        <v>9</v>
      </c>
      <c r="AH3" s="10" t="s">
        <v>10</v>
      </c>
      <c r="AI3" s="10" t="s">
        <v>11</v>
      </c>
      <c r="AJ3" s="10" t="s">
        <v>65</v>
      </c>
      <c r="AK3" s="19" t="s">
        <v>66</v>
      </c>
      <c r="AN3" s="24"/>
      <c r="AO3" s="25"/>
      <c r="AP3" s="25"/>
      <c r="AQ3" s="25"/>
      <c r="AR3" s="25"/>
      <c r="AS3" s="26"/>
    </row>
    <row r="4" spans="1:52" ht="15.75" thickTop="1">
      <c r="A4" s="4" t="s">
        <v>12</v>
      </c>
      <c r="B4" s="6">
        <v>28</v>
      </c>
      <c r="C4" s="2">
        <v>28</v>
      </c>
      <c r="D4" s="2">
        <v>28</v>
      </c>
      <c r="E4" s="11">
        <v>28</v>
      </c>
      <c r="F4" s="14">
        <f>MIN(B4:E4)</f>
        <v>28</v>
      </c>
      <c r="G4" s="17">
        <f>F4</f>
        <v>28</v>
      </c>
      <c r="H4" s="6">
        <v>130</v>
      </c>
      <c r="I4" s="2">
        <v>115</v>
      </c>
      <c r="J4" s="2">
        <v>125</v>
      </c>
      <c r="K4" s="11">
        <v>110</v>
      </c>
      <c r="L4" s="11">
        <f>MIN(H4:K4)</f>
        <v>110</v>
      </c>
      <c r="M4" s="20">
        <f aca="true" t="shared" si="0" ref="M4:M56">ROUNDDOWN(L4,-1)</f>
        <v>110</v>
      </c>
      <c r="N4" s="6">
        <v>250</v>
      </c>
      <c r="O4" s="2">
        <v>250</v>
      </c>
      <c r="P4" s="2">
        <v>250</v>
      </c>
      <c r="Q4" s="11">
        <v>250</v>
      </c>
      <c r="R4" s="11">
        <f>MIN(N4:Q4)</f>
        <v>250</v>
      </c>
      <c r="S4" s="20">
        <f aca="true" t="shared" si="1" ref="S4:S56">ROUNDDOWN(R4,-1)</f>
        <v>250</v>
      </c>
      <c r="T4" s="6">
        <v>135</v>
      </c>
      <c r="U4" s="2">
        <v>135</v>
      </c>
      <c r="V4" s="2">
        <v>135</v>
      </c>
      <c r="W4" s="11">
        <v>135</v>
      </c>
      <c r="X4" s="11">
        <f>MIN(T4:W4)</f>
        <v>135</v>
      </c>
      <c r="Y4" s="20">
        <f aca="true" t="shared" si="2" ref="Y4:Y56">ROUNDDOWN(X4,-1)</f>
        <v>130</v>
      </c>
      <c r="Z4" s="6">
        <v>285</v>
      </c>
      <c r="AA4" s="2">
        <v>265</v>
      </c>
      <c r="AB4" s="2">
        <v>270</v>
      </c>
      <c r="AC4" s="11">
        <v>260</v>
      </c>
      <c r="AD4" s="11">
        <f>MIN(Z4:AC4)</f>
        <v>260</v>
      </c>
      <c r="AE4" s="20">
        <f aca="true" t="shared" si="3" ref="AE4:AE56">ROUNDDOWN(AD4,-1)</f>
        <v>260</v>
      </c>
      <c r="AF4" s="6">
        <v>230</v>
      </c>
      <c r="AG4" s="2">
        <v>215</v>
      </c>
      <c r="AH4" s="2">
        <v>220</v>
      </c>
      <c r="AI4" s="11">
        <v>210</v>
      </c>
      <c r="AJ4" s="11">
        <f>MIN(AF4:AI4)</f>
        <v>210</v>
      </c>
      <c r="AK4" s="20">
        <f aca="true" t="shared" si="4" ref="AK4:AK56">ROUNDDOWN(AJ4,-1)</f>
        <v>210</v>
      </c>
      <c r="AN4" s="27">
        <v>20</v>
      </c>
      <c r="AO4" s="27">
        <v>110</v>
      </c>
      <c r="AP4" s="27">
        <v>250</v>
      </c>
      <c r="AQ4" s="27">
        <v>130</v>
      </c>
      <c r="AR4" s="27">
        <v>260</v>
      </c>
      <c r="AS4" s="27">
        <v>210</v>
      </c>
      <c r="AU4" s="1">
        <f>AN4-G4</f>
        <v>-8</v>
      </c>
      <c r="AV4" s="1">
        <f>AO4-M4</f>
        <v>0</v>
      </c>
      <c r="AW4" s="1">
        <f>AP4-S4</f>
        <v>0</v>
      </c>
      <c r="AX4" s="1">
        <f>AQ4-Y4</f>
        <v>0</v>
      </c>
      <c r="AY4" s="1">
        <f>AR4-AE4</f>
        <v>0</v>
      </c>
      <c r="AZ4" s="1">
        <f>AS4-AK4</f>
        <v>0</v>
      </c>
    </row>
    <row r="5" spans="1:52" ht="15">
      <c r="A5" s="4" t="s">
        <v>13</v>
      </c>
      <c r="B5" s="6">
        <v>28</v>
      </c>
      <c r="C5" s="2">
        <v>28</v>
      </c>
      <c r="D5" s="2">
        <v>28</v>
      </c>
      <c r="E5" s="12">
        <v>28</v>
      </c>
      <c r="F5" s="15">
        <f aca="true" t="shared" si="5" ref="F5:F56">MIN(B5:E5)</f>
        <v>28</v>
      </c>
      <c r="G5" s="17">
        <f aca="true" t="shared" si="6" ref="G5:G56">F5</f>
        <v>28</v>
      </c>
      <c r="H5" s="6">
        <v>140</v>
      </c>
      <c r="I5" s="2">
        <v>115</v>
      </c>
      <c r="J5" s="2">
        <v>125</v>
      </c>
      <c r="K5" s="12">
        <v>110</v>
      </c>
      <c r="L5" s="12">
        <f aca="true" t="shared" si="7" ref="L5:L56">MIN(H5:K5)</f>
        <v>110</v>
      </c>
      <c r="M5" s="20">
        <f t="shared" si="0"/>
        <v>110</v>
      </c>
      <c r="N5" s="6">
        <v>250</v>
      </c>
      <c r="O5" s="2">
        <v>250</v>
      </c>
      <c r="P5" s="2">
        <v>250</v>
      </c>
      <c r="Q5" s="12">
        <v>250</v>
      </c>
      <c r="R5" s="12">
        <f aca="true" t="shared" si="8" ref="R5:R56">MIN(N5:Q5)</f>
        <v>250</v>
      </c>
      <c r="S5" s="20">
        <f t="shared" si="1"/>
        <v>250</v>
      </c>
      <c r="T5" s="6">
        <v>135</v>
      </c>
      <c r="U5" s="2">
        <v>135</v>
      </c>
      <c r="V5" s="2">
        <v>135</v>
      </c>
      <c r="W5" s="12">
        <v>135</v>
      </c>
      <c r="X5" s="12">
        <f aca="true" t="shared" si="9" ref="X5:X56">MIN(T5:W5)</f>
        <v>135</v>
      </c>
      <c r="Y5" s="20">
        <f t="shared" si="2"/>
        <v>130</v>
      </c>
      <c r="Z5" s="6">
        <v>295</v>
      </c>
      <c r="AA5" s="2">
        <v>275</v>
      </c>
      <c r="AB5" s="2">
        <v>275</v>
      </c>
      <c r="AC5" s="12">
        <v>260</v>
      </c>
      <c r="AD5" s="12">
        <f aca="true" t="shared" si="10" ref="AD5:AD56">MIN(Z5:AC5)</f>
        <v>260</v>
      </c>
      <c r="AE5" s="20">
        <f t="shared" si="3"/>
        <v>260</v>
      </c>
      <c r="AF5" s="6">
        <v>235</v>
      </c>
      <c r="AG5" s="2">
        <v>220</v>
      </c>
      <c r="AH5" s="2">
        <v>220</v>
      </c>
      <c r="AI5" s="12">
        <v>210</v>
      </c>
      <c r="AJ5" s="12">
        <f aca="true" t="shared" si="11" ref="AJ5:AJ56">MIN(AF5:AI5)</f>
        <v>210</v>
      </c>
      <c r="AK5" s="20">
        <f t="shared" si="4"/>
        <v>210</v>
      </c>
      <c r="AN5" s="28">
        <v>20</v>
      </c>
      <c r="AO5" s="28">
        <v>110</v>
      </c>
      <c r="AP5" s="28">
        <v>250</v>
      </c>
      <c r="AQ5" s="28">
        <v>130</v>
      </c>
      <c r="AR5" s="28">
        <v>260</v>
      </c>
      <c r="AS5" s="28">
        <v>210</v>
      </c>
      <c r="AU5" s="1">
        <f aca="true" t="shared" si="12" ref="AU5:AU56">AN5-G5</f>
        <v>-8</v>
      </c>
      <c r="AV5" s="1">
        <f aca="true" t="shared" si="13" ref="AV5:AV56">AO5-M5</f>
        <v>0</v>
      </c>
      <c r="AW5" s="1">
        <f aca="true" t="shared" si="14" ref="AW5:AW56">AP5-S5</f>
        <v>0</v>
      </c>
      <c r="AX5" s="1">
        <f aca="true" t="shared" si="15" ref="AX5:AX56">AQ5-Y5</f>
        <v>0</v>
      </c>
      <c r="AY5" s="1">
        <f aca="true" t="shared" si="16" ref="AY5:AY56">AR5-AE5</f>
        <v>0</v>
      </c>
      <c r="AZ5" s="1">
        <f aca="true" t="shared" si="17" ref="AZ5:AZ56">AS5-AK5</f>
        <v>0</v>
      </c>
    </row>
    <row r="6" spans="1:52" ht="15">
      <c r="A6" s="4" t="s">
        <v>14</v>
      </c>
      <c r="B6" s="6">
        <v>28</v>
      </c>
      <c r="C6" s="2">
        <v>28</v>
      </c>
      <c r="D6" s="2">
        <v>28</v>
      </c>
      <c r="E6" s="12">
        <v>28</v>
      </c>
      <c r="F6" s="15">
        <f t="shared" si="5"/>
        <v>28</v>
      </c>
      <c r="G6" s="17">
        <f t="shared" si="6"/>
        <v>28</v>
      </c>
      <c r="H6" s="6">
        <v>140</v>
      </c>
      <c r="I6" s="2">
        <v>120</v>
      </c>
      <c r="J6" s="2">
        <v>125</v>
      </c>
      <c r="K6" s="12">
        <v>110</v>
      </c>
      <c r="L6" s="12">
        <f t="shared" si="7"/>
        <v>110</v>
      </c>
      <c r="M6" s="20">
        <f t="shared" si="0"/>
        <v>110</v>
      </c>
      <c r="N6" s="6">
        <v>250</v>
      </c>
      <c r="O6" s="2">
        <v>250</v>
      </c>
      <c r="P6" s="2">
        <v>250</v>
      </c>
      <c r="Q6" s="12">
        <v>250</v>
      </c>
      <c r="R6" s="12">
        <f t="shared" si="8"/>
        <v>250</v>
      </c>
      <c r="S6" s="20">
        <f t="shared" si="1"/>
        <v>250</v>
      </c>
      <c r="T6" s="6">
        <v>135</v>
      </c>
      <c r="U6" s="2">
        <v>135</v>
      </c>
      <c r="V6" s="2">
        <v>135</v>
      </c>
      <c r="W6" s="12">
        <v>135</v>
      </c>
      <c r="X6" s="12">
        <f t="shared" si="9"/>
        <v>135</v>
      </c>
      <c r="Y6" s="20">
        <f t="shared" si="2"/>
        <v>130</v>
      </c>
      <c r="Z6" s="6">
        <v>295</v>
      </c>
      <c r="AA6" s="2">
        <v>275</v>
      </c>
      <c r="AB6" s="2">
        <v>275</v>
      </c>
      <c r="AC6" s="12">
        <v>265</v>
      </c>
      <c r="AD6" s="12">
        <f t="shared" si="10"/>
        <v>265</v>
      </c>
      <c r="AE6" s="20">
        <f t="shared" si="3"/>
        <v>260</v>
      </c>
      <c r="AF6" s="6">
        <v>240</v>
      </c>
      <c r="AG6" s="2">
        <v>220</v>
      </c>
      <c r="AH6" s="2">
        <v>225</v>
      </c>
      <c r="AI6" s="12">
        <v>215</v>
      </c>
      <c r="AJ6" s="12">
        <f t="shared" si="11"/>
        <v>215</v>
      </c>
      <c r="AK6" s="20">
        <f t="shared" si="4"/>
        <v>210</v>
      </c>
      <c r="AN6" s="28">
        <v>20</v>
      </c>
      <c r="AO6" s="28">
        <v>110</v>
      </c>
      <c r="AP6" s="28">
        <v>250</v>
      </c>
      <c r="AQ6" s="28">
        <v>130</v>
      </c>
      <c r="AR6" s="28">
        <v>260</v>
      </c>
      <c r="AS6" s="28">
        <v>210</v>
      </c>
      <c r="AU6" s="1">
        <f t="shared" si="12"/>
        <v>-8</v>
      </c>
      <c r="AV6" s="1">
        <f t="shared" si="13"/>
        <v>0</v>
      </c>
      <c r="AW6" s="1">
        <f t="shared" si="14"/>
        <v>0</v>
      </c>
      <c r="AX6" s="1">
        <f t="shared" si="15"/>
        <v>0</v>
      </c>
      <c r="AY6" s="1">
        <f t="shared" si="16"/>
        <v>0</v>
      </c>
      <c r="AZ6" s="1">
        <f t="shared" si="17"/>
        <v>0</v>
      </c>
    </row>
    <row r="7" spans="1:52" ht="15">
      <c r="A7" s="4" t="s">
        <v>15</v>
      </c>
      <c r="B7" s="6">
        <v>28</v>
      </c>
      <c r="C7" s="2">
        <v>28</v>
      </c>
      <c r="D7" s="2">
        <v>28</v>
      </c>
      <c r="E7" s="12">
        <v>28</v>
      </c>
      <c r="F7" s="15">
        <f t="shared" si="5"/>
        <v>28</v>
      </c>
      <c r="G7" s="17">
        <f t="shared" si="6"/>
        <v>28</v>
      </c>
      <c r="H7" s="6">
        <v>140</v>
      </c>
      <c r="I7" s="2">
        <v>125</v>
      </c>
      <c r="J7" s="2">
        <v>125</v>
      </c>
      <c r="K7" s="12">
        <v>110</v>
      </c>
      <c r="L7" s="12">
        <f t="shared" si="7"/>
        <v>110</v>
      </c>
      <c r="M7" s="20">
        <f t="shared" si="0"/>
        <v>110</v>
      </c>
      <c r="N7" s="6">
        <v>250</v>
      </c>
      <c r="O7" s="2">
        <v>250</v>
      </c>
      <c r="P7" s="2">
        <v>250</v>
      </c>
      <c r="Q7" s="12">
        <v>250</v>
      </c>
      <c r="R7" s="12">
        <f t="shared" si="8"/>
        <v>250</v>
      </c>
      <c r="S7" s="20">
        <f t="shared" si="1"/>
        <v>250</v>
      </c>
      <c r="T7" s="6">
        <v>135</v>
      </c>
      <c r="U7" s="2">
        <v>135</v>
      </c>
      <c r="V7" s="2">
        <v>135</v>
      </c>
      <c r="W7" s="12">
        <v>135</v>
      </c>
      <c r="X7" s="12">
        <f t="shared" si="9"/>
        <v>135</v>
      </c>
      <c r="Y7" s="20">
        <f t="shared" si="2"/>
        <v>130</v>
      </c>
      <c r="Z7" s="6">
        <v>305</v>
      </c>
      <c r="AA7" s="2">
        <v>280</v>
      </c>
      <c r="AB7" s="2">
        <v>275</v>
      </c>
      <c r="AC7" s="12">
        <v>265</v>
      </c>
      <c r="AD7" s="12">
        <f t="shared" si="10"/>
        <v>265</v>
      </c>
      <c r="AE7" s="20">
        <f t="shared" si="3"/>
        <v>260</v>
      </c>
      <c r="AF7" s="6">
        <v>245</v>
      </c>
      <c r="AG7" s="2">
        <v>225</v>
      </c>
      <c r="AH7" s="2">
        <v>220</v>
      </c>
      <c r="AI7" s="12">
        <v>210</v>
      </c>
      <c r="AJ7" s="12">
        <f t="shared" si="11"/>
        <v>210</v>
      </c>
      <c r="AK7" s="20">
        <f t="shared" si="4"/>
        <v>210</v>
      </c>
      <c r="AN7" s="28">
        <v>20</v>
      </c>
      <c r="AO7" s="28">
        <v>110</v>
      </c>
      <c r="AP7" s="28">
        <v>250</v>
      </c>
      <c r="AQ7" s="28">
        <v>130</v>
      </c>
      <c r="AR7" s="28">
        <v>260</v>
      </c>
      <c r="AS7" s="28">
        <v>210</v>
      </c>
      <c r="AU7" s="1">
        <f t="shared" si="12"/>
        <v>-8</v>
      </c>
      <c r="AV7" s="1">
        <f t="shared" si="13"/>
        <v>0</v>
      </c>
      <c r="AW7" s="1">
        <f t="shared" si="14"/>
        <v>0</v>
      </c>
      <c r="AX7" s="1">
        <f t="shared" si="15"/>
        <v>0</v>
      </c>
      <c r="AY7" s="1">
        <f t="shared" si="16"/>
        <v>0</v>
      </c>
      <c r="AZ7" s="1">
        <f t="shared" si="17"/>
        <v>0</v>
      </c>
    </row>
    <row r="8" spans="1:52" ht="15">
      <c r="A8" s="4" t="s">
        <v>16</v>
      </c>
      <c r="B8" s="6">
        <v>28</v>
      </c>
      <c r="C8" s="2">
        <v>28</v>
      </c>
      <c r="D8" s="2">
        <v>28</v>
      </c>
      <c r="E8" s="12">
        <v>28</v>
      </c>
      <c r="F8" s="15">
        <f t="shared" si="5"/>
        <v>28</v>
      </c>
      <c r="G8" s="17">
        <f t="shared" si="6"/>
        <v>28</v>
      </c>
      <c r="H8" s="6">
        <v>145</v>
      </c>
      <c r="I8" s="2">
        <v>120</v>
      </c>
      <c r="J8" s="2">
        <v>135</v>
      </c>
      <c r="K8" s="12">
        <v>110</v>
      </c>
      <c r="L8" s="12">
        <f t="shared" si="7"/>
        <v>110</v>
      </c>
      <c r="M8" s="20">
        <f t="shared" si="0"/>
        <v>110</v>
      </c>
      <c r="N8" s="6">
        <v>250</v>
      </c>
      <c r="O8" s="2">
        <v>250</v>
      </c>
      <c r="P8" s="2">
        <v>250</v>
      </c>
      <c r="Q8" s="12">
        <v>250</v>
      </c>
      <c r="R8" s="12">
        <f t="shared" si="8"/>
        <v>250</v>
      </c>
      <c r="S8" s="20">
        <f t="shared" si="1"/>
        <v>250</v>
      </c>
      <c r="T8" s="6">
        <v>135</v>
      </c>
      <c r="U8" s="2">
        <v>135</v>
      </c>
      <c r="V8" s="2">
        <v>135</v>
      </c>
      <c r="W8" s="12">
        <v>135</v>
      </c>
      <c r="X8" s="12">
        <f t="shared" si="9"/>
        <v>135</v>
      </c>
      <c r="Y8" s="20">
        <f t="shared" si="2"/>
        <v>130</v>
      </c>
      <c r="Z8" s="6">
        <v>300</v>
      </c>
      <c r="AA8" s="2">
        <v>280</v>
      </c>
      <c r="AB8" s="2">
        <v>275</v>
      </c>
      <c r="AC8" s="12">
        <v>265</v>
      </c>
      <c r="AD8" s="12">
        <f t="shared" si="10"/>
        <v>265</v>
      </c>
      <c r="AE8" s="20">
        <f t="shared" si="3"/>
        <v>260</v>
      </c>
      <c r="AF8" s="6">
        <v>240</v>
      </c>
      <c r="AG8" s="2">
        <v>225</v>
      </c>
      <c r="AH8" s="2">
        <v>225</v>
      </c>
      <c r="AI8" s="12">
        <v>215</v>
      </c>
      <c r="AJ8" s="12">
        <f t="shared" si="11"/>
        <v>215</v>
      </c>
      <c r="AK8" s="20">
        <f t="shared" si="4"/>
        <v>210</v>
      </c>
      <c r="AN8" s="28">
        <v>20</v>
      </c>
      <c r="AO8" s="28">
        <v>110</v>
      </c>
      <c r="AP8" s="28">
        <v>250</v>
      </c>
      <c r="AQ8" s="28">
        <v>130</v>
      </c>
      <c r="AR8" s="28">
        <v>260</v>
      </c>
      <c r="AS8" s="28">
        <v>210</v>
      </c>
      <c r="AU8" s="1">
        <f t="shared" si="12"/>
        <v>-8</v>
      </c>
      <c r="AV8" s="1">
        <f t="shared" si="13"/>
        <v>0</v>
      </c>
      <c r="AW8" s="1">
        <f t="shared" si="14"/>
        <v>0</v>
      </c>
      <c r="AX8" s="1">
        <f t="shared" si="15"/>
        <v>0</v>
      </c>
      <c r="AY8" s="1">
        <f t="shared" si="16"/>
        <v>0</v>
      </c>
      <c r="AZ8" s="1">
        <f t="shared" si="17"/>
        <v>0</v>
      </c>
    </row>
    <row r="9" spans="1:52" ht="15">
      <c r="A9" s="4" t="s">
        <v>17</v>
      </c>
      <c r="B9" s="6">
        <v>28</v>
      </c>
      <c r="C9" s="2">
        <v>28</v>
      </c>
      <c r="D9" s="2">
        <v>28</v>
      </c>
      <c r="E9" s="12">
        <v>28</v>
      </c>
      <c r="F9" s="15">
        <f t="shared" si="5"/>
        <v>28</v>
      </c>
      <c r="G9" s="17">
        <f t="shared" si="6"/>
        <v>28</v>
      </c>
      <c r="H9" s="6">
        <v>145</v>
      </c>
      <c r="I9" s="2">
        <v>120</v>
      </c>
      <c r="J9" s="2">
        <v>140</v>
      </c>
      <c r="K9" s="12">
        <v>110</v>
      </c>
      <c r="L9" s="12">
        <f t="shared" si="7"/>
        <v>110</v>
      </c>
      <c r="M9" s="20">
        <f t="shared" si="0"/>
        <v>110</v>
      </c>
      <c r="N9" s="6">
        <v>250</v>
      </c>
      <c r="O9" s="2">
        <v>250</v>
      </c>
      <c r="P9" s="2">
        <v>250</v>
      </c>
      <c r="Q9" s="12">
        <v>250</v>
      </c>
      <c r="R9" s="12">
        <f t="shared" si="8"/>
        <v>250</v>
      </c>
      <c r="S9" s="20">
        <f t="shared" si="1"/>
        <v>250</v>
      </c>
      <c r="T9" s="6">
        <v>135</v>
      </c>
      <c r="U9" s="2">
        <v>135</v>
      </c>
      <c r="V9" s="2">
        <v>135</v>
      </c>
      <c r="W9" s="12">
        <v>135</v>
      </c>
      <c r="X9" s="12">
        <f t="shared" si="9"/>
        <v>135</v>
      </c>
      <c r="Y9" s="20">
        <f t="shared" si="2"/>
        <v>130</v>
      </c>
      <c r="Z9" s="6">
        <v>300</v>
      </c>
      <c r="AA9" s="2">
        <v>280</v>
      </c>
      <c r="AB9" s="2">
        <v>275</v>
      </c>
      <c r="AC9" s="12">
        <v>260</v>
      </c>
      <c r="AD9" s="12">
        <f t="shared" si="10"/>
        <v>260</v>
      </c>
      <c r="AE9" s="20">
        <f t="shared" si="3"/>
        <v>260</v>
      </c>
      <c r="AF9" s="6">
        <v>240</v>
      </c>
      <c r="AG9" s="2">
        <v>225</v>
      </c>
      <c r="AH9" s="2">
        <v>220</v>
      </c>
      <c r="AI9" s="12">
        <v>210</v>
      </c>
      <c r="AJ9" s="12">
        <f t="shared" si="11"/>
        <v>210</v>
      </c>
      <c r="AK9" s="20">
        <f t="shared" si="4"/>
        <v>210</v>
      </c>
      <c r="AN9" s="28">
        <v>20</v>
      </c>
      <c r="AO9" s="28">
        <v>110</v>
      </c>
      <c r="AP9" s="28">
        <v>250</v>
      </c>
      <c r="AQ9" s="28">
        <v>130</v>
      </c>
      <c r="AR9" s="28">
        <v>260</v>
      </c>
      <c r="AS9" s="28">
        <v>210</v>
      </c>
      <c r="AU9" s="1">
        <f t="shared" si="12"/>
        <v>-8</v>
      </c>
      <c r="AV9" s="1">
        <f t="shared" si="13"/>
        <v>0</v>
      </c>
      <c r="AW9" s="1">
        <f t="shared" si="14"/>
        <v>0</v>
      </c>
      <c r="AX9" s="1">
        <f t="shared" si="15"/>
        <v>0</v>
      </c>
      <c r="AY9" s="1">
        <f t="shared" si="16"/>
        <v>0</v>
      </c>
      <c r="AZ9" s="1">
        <f t="shared" si="17"/>
        <v>0</v>
      </c>
    </row>
    <row r="10" spans="1:52" ht="15">
      <c r="A10" s="4" t="s">
        <v>18</v>
      </c>
      <c r="B10" s="6">
        <v>28</v>
      </c>
      <c r="C10" s="2">
        <v>28</v>
      </c>
      <c r="D10" s="2">
        <v>28</v>
      </c>
      <c r="E10" s="12">
        <v>28</v>
      </c>
      <c r="F10" s="15">
        <f t="shared" si="5"/>
        <v>28</v>
      </c>
      <c r="G10" s="17">
        <f t="shared" si="6"/>
        <v>28</v>
      </c>
      <c r="H10" s="6">
        <v>145</v>
      </c>
      <c r="I10" s="2">
        <v>115</v>
      </c>
      <c r="J10" s="2">
        <v>135</v>
      </c>
      <c r="K10" s="12">
        <v>115</v>
      </c>
      <c r="L10" s="12">
        <f t="shared" si="7"/>
        <v>115</v>
      </c>
      <c r="M10" s="20">
        <f t="shared" si="0"/>
        <v>110</v>
      </c>
      <c r="N10" s="6">
        <v>250</v>
      </c>
      <c r="O10" s="2">
        <v>250</v>
      </c>
      <c r="P10" s="2">
        <v>250</v>
      </c>
      <c r="Q10" s="12">
        <v>250</v>
      </c>
      <c r="R10" s="12">
        <f t="shared" si="8"/>
        <v>250</v>
      </c>
      <c r="S10" s="20">
        <f t="shared" si="1"/>
        <v>250</v>
      </c>
      <c r="T10" s="6">
        <v>135</v>
      </c>
      <c r="U10" s="2">
        <v>135</v>
      </c>
      <c r="V10" s="2">
        <v>135</v>
      </c>
      <c r="W10" s="12">
        <v>135</v>
      </c>
      <c r="X10" s="12">
        <f t="shared" si="9"/>
        <v>135</v>
      </c>
      <c r="Y10" s="20">
        <f t="shared" si="2"/>
        <v>130</v>
      </c>
      <c r="Z10" s="6">
        <v>295</v>
      </c>
      <c r="AA10" s="2">
        <v>275</v>
      </c>
      <c r="AB10" s="2">
        <v>275</v>
      </c>
      <c r="AC10" s="12">
        <v>260</v>
      </c>
      <c r="AD10" s="12">
        <f t="shared" si="10"/>
        <v>260</v>
      </c>
      <c r="AE10" s="20">
        <f t="shared" si="3"/>
        <v>260</v>
      </c>
      <c r="AF10" s="6">
        <v>235</v>
      </c>
      <c r="AG10" s="2">
        <v>220</v>
      </c>
      <c r="AH10" s="2">
        <v>220</v>
      </c>
      <c r="AI10" s="12">
        <v>210</v>
      </c>
      <c r="AJ10" s="12">
        <f t="shared" si="11"/>
        <v>210</v>
      </c>
      <c r="AK10" s="20">
        <f t="shared" si="4"/>
        <v>210</v>
      </c>
      <c r="AN10" s="28">
        <v>20</v>
      </c>
      <c r="AO10" s="28">
        <v>110</v>
      </c>
      <c r="AP10" s="28">
        <v>250</v>
      </c>
      <c r="AQ10" s="28">
        <v>130</v>
      </c>
      <c r="AR10" s="28">
        <v>260</v>
      </c>
      <c r="AS10" s="28">
        <v>210</v>
      </c>
      <c r="AU10" s="1">
        <f t="shared" si="12"/>
        <v>-8</v>
      </c>
      <c r="AV10" s="1">
        <f t="shared" si="13"/>
        <v>0</v>
      </c>
      <c r="AW10" s="1">
        <f t="shared" si="14"/>
        <v>0</v>
      </c>
      <c r="AX10" s="1">
        <f t="shared" si="15"/>
        <v>0</v>
      </c>
      <c r="AY10" s="1">
        <f t="shared" si="16"/>
        <v>0</v>
      </c>
      <c r="AZ10" s="1">
        <f t="shared" si="17"/>
        <v>0</v>
      </c>
    </row>
    <row r="11" spans="1:52" ht="15">
      <c r="A11" s="4" t="s">
        <v>19</v>
      </c>
      <c r="B11" s="6">
        <v>28</v>
      </c>
      <c r="C11" s="2">
        <v>28</v>
      </c>
      <c r="D11" s="2">
        <v>28</v>
      </c>
      <c r="E11" s="12">
        <v>28</v>
      </c>
      <c r="F11" s="15">
        <f t="shared" si="5"/>
        <v>28</v>
      </c>
      <c r="G11" s="17">
        <f t="shared" si="6"/>
        <v>28</v>
      </c>
      <c r="H11" s="6">
        <v>140</v>
      </c>
      <c r="I11" s="2">
        <v>115</v>
      </c>
      <c r="J11" s="2">
        <v>135</v>
      </c>
      <c r="K11" s="12">
        <v>110</v>
      </c>
      <c r="L11" s="12">
        <f t="shared" si="7"/>
        <v>110</v>
      </c>
      <c r="M11" s="20">
        <f t="shared" si="0"/>
        <v>110</v>
      </c>
      <c r="N11" s="6">
        <v>250</v>
      </c>
      <c r="O11" s="2">
        <v>250</v>
      </c>
      <c r="P11" s="2">
        <v>250</v>
      </c>
      <c r="Q11" s="12">
        <v>250</v>
      </c>
      <c r="R11" s="12">
        <f t="shared" si="8"/>
        <v>250</v>
      </c>
      <c r="S11" s="20">
        <f t="shared" si="1"/>
        <v>250</v>
      </c>
      <c r="T11" s="6">
        <v>135</v>
      </c>
      <c r="U11" s="2">
        <v>135</v>
      </c>
      <c r="V11" s="2">
        <v>135</v>
      </c>
      <c r="W11" s="12">
        <v>135</v>
      </c>
      <c r="X11" s="12">
        <f t="shared" si="9"/>
        <v>135</v>
      </c>
      <c r="Y11" s="20">
        <f t="shared" si="2"/>
        <v>130</v>
      </c>
      <c r="Z11" s="6">
        <v>290</v>
      </c>
      <c r="AA11" s="2">
        <v>270</v>
      </c>
      <c r="AB11" s="2">
        <v>275</v>
      </c>
      <c r="AC11" s="12">
        <v>260</v>
      </c>
      <c r="AD11" s="12">
        <f t="shared" si="10"/>
        <v>260</v>
      </c>
      <c r="AE11" s="20">
        <f t="shared" si="3"/>
        <v>260</v>
      </c>
      <c r="AF11" s="6">
        <v>235</v>
      </c>
      <c r="AG11" s="2">
        <v>220</v>
      </c>
      <c r="AH11" s="2">
        <v>220</v>
      </c>
      <c r="AI11" s="12">
        <v>210</v>
      </c>
      <c r="AJ11" s="12">
        <f t="shared" si="11"/>
        <v>210</v>
      </c>
      <c r="AK11" s="20">
        <f t="shared" si="4"/>
        <v>210</v>
      </c>
      <c r="AN11" s="28">
        <v>20</v>
      </c>
      <c r="AO11" s="28">
        <v>110</v>
      </c>
      <c r="AP11" s="28">
        <v>250</v>
      </c>
      <c r="AQ11" s="28">
        <v>130</v>
      </c>
      <c r="AR11" s="28">
        <v>260</v>
      </c>
      <c r="AS11" s="28">
        <v>210</v>
      </c>
      <c r="AU11" s="1">
        <f t="shared" si="12"/>
        <v>-8</v>
      </c>
      <c r="AV11" s="1">
        <f t="shared" si="13"/>
        <v>0</v>
      </c>
      <c r="AW11" s="1">
        <f t="shared" si="14"/>
        <v>0</v>
      </c>
      <c r="AX11" s="1">
        <f t="shared" si="15"/>
        <v>0</v>
      </c>
      <c r="AY11" s="1">
        <f t="shared" si="16"/>
        <v>0</v>
      </c>
      <c r="AZ11" s="1">
        <f t="shared" si="17"/>
        <v>0</v>
      </c>
    </row>
    <row r="12" spans="1:52" ht="15">
      <c r="A12" s="4" t="s">
        <v>20</v>
      </c>
      <c r="B12" s="6">
        <v>28</v>
      </c>
      <c r="C12" s="2">
        <v>28</v>
      </c>
      <c r="D12" s="2">
        <v>28</v>
      </c>
      <c r="E12" s="12">
        <v>28</v>
      </c>
      <c r="F12" s="15">
        <f t="shared" si="5"/>
        <v>28</v>
      </c>
      <c r="G12" s="17">
        <f t="shared" si="6"/>
        <v>28</v>
      </c>
      <c r="H12" s="6">
        <v>150</v>
      </c>
      <c r="I12" s="2">
        <v>115</v>
      </c>
      <c r="J12" s="2">
        <v>140</v>
      </c>
      <c r="K12" s="12">
        <v>110</v>
      </c>
      <c r="L12" s="12">
        <f t="shared" si="7"/>
        <v>110</v>
      </c>
      <c r="M12" s="20">
        <f t="shared" si="0"/>
        <v>110</v>
      </c>
      <c r="N12" s="6">
        <v>250</v>
      </c>
      <c r="O12" s="2">
        <v>250</v>
      </c>
      <c r="P12" s="2">
        <v>250</v>
      </c>
      <c r="Q12" s="12">
        <v>250</v>
      </c>
      <c r="R12" s="12">
        <f t="shared" si="8"/>
        <v>250</v>
      </c>
      <c r="S12" s="20">
        <f t="shared" si="1"/>
        <v>250</v>
      </c>
      <c r="T12" s="6">
        <v>135</v>
      </c>
      <c r="U12" s="2">
        <v>135</v>
      </c>
      <c r="V12" s="2">
        <v>135</v>
      </c>
      <c r="W12" s="12">
        <v>135</v>
      </c>
      <c r="X12" s="12">
        <f t="shared" si="9"/>
        <v>135</v>
      </c>
      <c r="Y12" s="20">
        <f t="shared" si="2"/>
        <v>130</v>
      </c>
      <c r="Z12" s="6">
        <v>290</v>
      </c>
      <c r="AA12" s="2">
        <v>270</v>
      </c>
      <c r="AB12" s="2">
        <v>270</v>
      </c>
      <c r="AC12" s="12">
        <v>260</v>
      </c>
      <c r="AD12" s="12">
        <f t="shared" si="10"/>
        <v>260</v>
      </c>
      <c r="AE12" s="20">
        <f t="shared" si="3"/>
        <v>260</v>
      </c>
      <c r="AF12" s="6">
        <v>235</v>
      </c>
      <c r="AG12" s="2">
        <v>220</v>
      </c>
      <c r="AH12" s="2">
        <v>220</v>
      </c>
      <c r="AI12" s="12">
        <v>210</v>
      </c>
      <c r="AJ12" s="12">
        <f t="shared" si="11"/>
        <v>210</v>
      </c>
      <c r="AK12" s="20">
        <f t="shared" si="4"/>
        <v>210</v>
      </c>
      <c r="AN12" s="28">
        <v>20</v>
      </c>
      <c r="AO12" s="28">
        <v>110</v>
      </c>
      <c r="AP12" s="28">
        <v>250</v>
      </c>
      <c r="AQ12" s="28">
        <v>130</v>
      </c>
      <c r="AR12" s="28">
        <v>260</v>
      </c>
      <c r="AS12" s="28">
        <v>210</v>
      </c>
      <c r="AU12" s="1">
        <f t="shared" si="12"/>
        <v>-8</v>
      </c>
      <c r="AV12" s="1">
        <f t="shared" si="13"/>
        <v>0</v>
      </c>
      <c r="AW12" s="1">
        <f t="shared" si="14"/>
        <v>0</v>
      </c>
      <c r="AX12" s="1">
        <f t="shared" si="15"/>
        <v>0</v>
      </c>
      <c r="AY12" s="1">
        <f t="shared" si="16"/>
        <v>0</v>
      </c>
      <c r="AZ12" s="1">
        <f t="shared" si="17"/>
        <v>0</v>
      </c>
    </row>
    <row r="13" spans="1:52" ht="15">
      <c r="A13" s="4" t="s">
        <v>21</v>
      </c>
      <c r="B13" s="6">
        <v>28</v>
      </c>
      <c r="C13" s="2">
        <v>28</v>
      </c>
      <c r="D13" s="2">
        <v>28</v>
      </c>
      <c r="E13" s="12">
        <v>28</v>
      </c>
      <c r="F13" s="15">
        <f t="shared" si="5"/>
        <v>28</v>
      </c>
      <c r="G13" s="17">
        <f t="shared" si="6"/>
        <v>28</v>
      </c>
      <c r="H13" s="6">
        <v>145</v>
      </c>
      <c r="I13" s="2">
        <v>115</v>
      </c>
      <c r="J13" s="2">
        <v>140</v>
      </c>
      <c r="K13" s="12">
        <v>110</v>
      </c>
      <c r="L13" s="12">
        <f t="shared" si="7"/>
        <v>110</v>
      </c>
      <c r="M13" s="20">
        <f t="shared" si="0"/>
        <v>110</v>
      </c>
      <c r="N13" s="6">
        <v>250</v>
      </c>
      <c r="O13" s="2">
        <v>250</v>
      </c>
      <c r="P13" s="2">
        <v>250</v>
      </c>
      <c r="Q13" s="12">
        <v>250</v>
      </c>
      <c r="R13" s="12">
        <f t="shared" si="8"/>
        <v>250</v>
      </c>
      <c r="S13" s="20">
        <f t="shared" si="1"/>
        <v>250</v>
      </c>
      <c r="T13" s="6">
        <v>135</v>
      </c>
      <c r="U13" s="2">
        <v>135</v>
      </c>
      <c r="V13" s="2">
        <v>135</v>
      </c>
      <c r="W13" s="12">
        <v>135</v>
      </c>
      <c r="X13" s="12">
        <f t="shared" si="9"/>
        <v>135</v>
      </c>
      <c r="Y13" s="20">
        <f t="shared" si="2"/>
        <v>130</v>
      </c>
      <c r="Z13" s="6">
        <v>285</v>
      </c>
      <c r="AA13" s="2">
        <v>265</v>
      </c>
      <c r="AB13" s="2">
        <v>270</v>
      </c>
      <c r="AC13" s="12">
        <v>255</v>
      </c>
      <c r="AD13" s="12">
        <f t="shared" si="10"/>
        <v>255</v>
      </c>
      <c r="AE13" s="20">
        <f t="shared" si="3"/>
        <v>250</v>
      </c>
      <c r="AF13" s="6">
        <v>230</v>
      </c>
      <c r="AG13" s="2">
        <v>215</v>
      </c>
      <c r="AH13" s="2">
        <v>215</v>
      </c>
      <c r="AI13" s="12">
        <v>205</v>
      </c>
      <c r="AJ13" s="12">
        <f t="shared" si="11"/>
        <v>205</v>
      </c>
      <c r="AK13" s="20">
        <f t="shared" si="4"/>
        <v>200</v>
      </c>
      <c r="AN13" s="28">
        <v>20</v>
      </c>
      <c r="AO13" s="28">
        <v>110</v>
      </c>
      <c r="AP13" s="28">
        <v>250</v>
      </c>
      <c r="AQ13" s="28">
        <v>130</v>
      </c>
      <c r="AR13" s="28">
        <v>250</v>
      </c>
      <c r="AS13" s="28">
        <v>200</v>
      </c>
      <c r="AU13" s="1">
        <f t="shared" si="12"/>
        <v>-8</v>
      </c>
      <c r="AV13" s="1">
        <f t="shared" si="13"/>
        <v>0</v>
      </c>
      <c r="AW13" s="1">
        <f t="shared" si="14"/>
        <v>0</v>
      </c>
      <c r="AX13" s="1">
        <f t="shared" si="15"/>
        <v>0</v>
      </c>
      <c r="AY13" s="1">
        <f t="shared" si="16"/>
        <v>0</v>
      </c>
      <c r="AZ13" s="1">
        <f t="shared" si="17"/>
        <v>0</v>
      </c>
    </row>
    <row r="14" spans="1:52" ht="15">
      <c r="A14" s="4" t="s">
        <v>22</v>
      </c>
      <c r="B14" s="6">
        <v>28</v>
      </c>
      <c r="C14" s="2">
        <v>28</v>
      </c>
      <c r="D14" s="2">
        <v>28</v>
      </c>
      <c r="E14" s="12">
        <v>28</v>
      </c>
      <c r="F14" s="15">
        <f t="shared" si="5"/>
        <v>28</v>
      </c>
      <c r="G14" s="17">
        <f t="shared" si="6"/>
        <v>28</v>
      </c>
      <c r="H14" s="6">
        <v>145</v>
      </c>
      <c r="I14" s="2">
        <v>115</v>
      </c>
      <c r="J14" s="2">
        <v>140</v>
      </c>
      <c r="K14" s="12">
        <v>110</v>
      </c>
      <c r="L14" s="12">
        <f t="shared" si="7"/>
        <v>110</v>
      </c>
      <c r="M14" s="20">
        <f t="shared" si="0"/>
        <v>110</v>
      </c>
      <c r="N14" s="6">
        <v>250</v>
      </c>
      <c r="O14" s="2">
        <v>250</v>
      </c>
      <c r="P14" s="2">
        <v>250</v>
      </c>
      <c r="Q14" s="12">
        <v>250</v>
      </c>
      <c r="R14" s="12">
        <f t="shared" si="8"/>
        <v>250</v>
      </c>
      <c r="S14" s="20">
        <f t="shared" si="1"/>
        <v>250</v>
      </c>
      <c r="T14" s="6">
        <v>135</v>
      </c>
      <c r="U14" s="2">
        <v>135</v>
      </c>
      <c r="V14" s="2">
        <v>135</v>
      </c>
      <c r="W14" s="12">
        <v>135</v>
      </c>
      <c r="X14" s="12">
        <f t="shared" si="9"/>
        <v>135</v>
      </c>
      <c r="Y14" s="20">
        <f t="shared" si="2"/>
        <v>130</v>
      </c>
      <c r="Z14" s="6">
        <v>290</v>
      </c>
      <c r="AA14" s="2">
        <v>265</v>
      </c>
      <c r="AB14" s="2">
        <v>265</v>
      </c>
      <c r="AC14" s="12">
        <v>250</v>
      </c>
      <c r="AD14" s="12">
        <f t="shared" si="10"/>
        <v>250</v>
      </c>
      <c r="AE14" s="20">
        <f t="shared" si="3"/>
        <v>250</v>
      </c>
      <c r="AF14" s="6">
        <v>230</v>
      </c>
      <c r="AG14" s="2">
        <v>215</v>
      </c>
      <c r="AH14" s="2">
        <v>215</v>
      </c>
      <c r="AI14" s="12">
        <v>205</v>
      </c>
      <c r="AJ14" s="12">
        <f t="shared" si="11"/>
        <v>205</v>
      </c>
      <c r="AK14" s="20">
        <f t="shared" si="4"/>
        <v>200</v>
      </c>
      <c r="AN14" s="28">
        <v>20</v>
      </c>
      <c r="AO14" s="28">
        <v>110</v>
      </c>
      <c r="AP14" s="28">
        <v>250</v>
      </c>
      <c r="AQ14" s="28">
        <v>130</v>
      </c>
      <c r="AR14" s="28">
        <v>250</v>
      </c>
      <c r="AS14" s="28">
        <v>200</v>
      </c>
      <c r="AU14" s="1">
        <f t="shared" si="12"/>
        <v>-8</v>
      </c>
      <c r="AV14" s="1">
        <f t="shared" si="13"/>
        <v>0</v>
      </c>
      <c r="AW14" s="1">
        <f t="shared" si="14"/>
        <v>0</v>
      </c>
      <c r="AX14" s="1">
        <f t="shared" si="15"/>
        <v>0</v>
      </c>
      <c r="AY14" s="1">
        <f t="shared" si="16"/>
        <v>0</v>
      </c>
      <c r="AZ14" s="1">
        <f t="shared" si="17"/>
        <v>0</v>
      </c>
    </row>
    <row r="15" spans="1:52" ht="15">
      <c r="A15" s="4" t="s">
        <v>23</v>
      </c>
      <c r="B15" s="6">
        <v>28</v>
      </c>
      <c r="C15" s="2">
        <v>28</v>
      </c>
      <c r="D15" s="2">
        <v>28</v>
      </c>
      <c r="E15" s="12">
        <v>28</v>
      </c>
      <c r="F15" s="15">
        <f t="shared" si="5"/>
        <v>28</v>
      </c>
      <c r="G15" s="17">
        <f t="shared" si="6"/>
        <v>28</v>
      </c>
      <c r="H15" s="6">
        <v>145</v>
      </c>
      <c r="I15" s="2">
        <v>110</v>
      </c>
      <c r="J15" s="2">
        <v>140</v>
      </c>
      <c r="K15" s="12">
        <v>110</v>
      </c>
      <c r="L15" s="12">
        <f t="shared" si="7"/>
        <v>110</v>
      </c>
      <c r="M15" s="20">
        <f t="shared" si="0"/>
        <v>110</v>
      </c>
      <c r="N15" s="6">
        <v>250</v>
      </c>
      <c r="O15" s="2">
        <v>250</v>
      </c>
      <c r="P15" s="2">
        <v>250</v>
      </c>
      <c r="Q15" s="12">
        <v>250</v>
      </c>
      <c r="R15" s="12">
        <f t="shared" si="8"/>
        <v>250</v>
      </c>
      <c r="S15" s="20">
        <f t="shared" si="1"/>
        <v>250</v>
      </c>
      <c r="T15" s="6">
        <v>135</v>
      </c>
      <c r="U15" s="2">
        <v>135</v>
      </c>
      <c r="V15" s="2">
        <v>135</v>
      </c>
      <c r="W15" s="12">
        <v>135</v>
      </c>
      <c r="X15" s="12">
        <f t="shared" si="9"/>
        <v>135</v>
      </c>
      <c r="Y15" s="20">
        <f t="shared" si="2"/>
        <v>130</v>
      </c>
      <c r="Z15" s="6">
        <v>280</v>
      </c>
      <c r="AA15" s="2">
        <v>260</v>
      </c>
      <c r="AB15" s="2">
        <v>265</v>
      </c>
      <c r="AC15" s="12">
        <v>250</v>
      </c>
      <c r="AD15" s="12">
        <f t="shared" si="10"/>
        <v>250</v>
      </c>
      <c r="AE15" s="20">
        <f t="shared" si="3"/>
        <v>250</v>
      </c>
      <c r="AF15" s="6">
        <v>225</v>
      </c>
      <c r="AG15" s="2">
        <v>210</v>
      </c>
      <c r="AH15" s="2">
        <v>210</v>
      </c>
      <c r="AI15" s="12">
        <v>200</v>
      </c>
      <c r="AJ15" s="12">
        <f t="shared" si="11"/>
        <v>200</v>
      </c>
      <c r="AK15" s="20">
        <f t="shared" si="4"/>
        <v>200</v>
      </c>
      <c r="AN15" s="28">
        <v>20</v>
      </c>
      <c r="AO15" s="28">
        <v>110</v>
      </c>
      <c r="AP15" s="28">
        <v>250</v>
      </c>
      <c r="AQ15" s="28">
        <v>130</v>
      </c>
      <c r="AR15" s="28">
        <v>250</v>
      </c>
      <c r="AS15" s="28">
        <v>200</v>
      </c>
      <c r="AU15" s="1">
        <f t="shared" si="12"/>
        <v>-8</v>
      </c>
      <c r="AV15" s="1">
        <f t="shared" si="13"/>
        <v>0</v>
      </c>
      <c r="AW15" s="1">
        <f t="shared" si="14"/>
        <v>0</v>
      </c>
      <c r="AX15" s="1">
        <f t="shared" si="15"/>
        <v>0</v>
      </c>
      <c r="AY15" s="1">
        <f t="shared" si="16"/>
        <v>0</v>
      </c>
      <c r="AZ15" s="1">
        <f t="shared" si="17"/>
        <v>0</v>
      </c>
    </row>
    <row r="16" spans="1:52" ht="15">
      <c r="A16" s="4" t="s">
        <v>24</v>
      </c>
      <c r="B16" s="6">
        <v>28</v>
      </c>
      <c r="C16" s="2">
        <v>28</v>
      </c>
      <c r="D16" s="2">
        <v>28</v>
      </c>
      <c r="E16" s="12">
        <v>28</v>
      </c>
      <c r="F16" s="15">
        <f t="shared" si="5"/>
        <v>28</v>
      </c>
      <c r="G16" s="17">
        <f t="shared" si="6"/>
        <v>28</v>
      </c>
      <c r="H16" s="6">
        <v>145</v>
      </c>
      <c r="I16" s="2">
        <v>110</v>
      </c>
      <c r="J16" s="2">
        <v>130</v>
      </c>
      <c r="K16" s="12">
        <v>110</v>
      </c>
      <c r="L16" s="12">
        <f t="shared" si="7"/>
        <v>110</v>
      </c>
      <c r="M16" s="20">
        <f t="shared" si="0"/>
        <v>110</v>
      </c>
      <c r="N16" s="6">
        <v>250</v>
      </c>
      <c r="O16" s="2">
        <v>250</v>
      </c>
      <c r="P16" s="2">
        <v>250</v>
      </c>
      <c r="Q16" s="12">
        <v>250</v>
      </c>
      <c r="R16" s="12">
        <f t="shared" si="8"/>
        <v>250</v>
      </c>
      <c r="S16" s="20">
        <f t="shared" si="1"/>
        <v>250</v>
      </c>
      <c r="T16" s="6">
        <v>135</v>
      </c>
      <c r="U16" s="2">
        <v>135</v>
      </c>
      <c r="V16" s="2">
        <v>135</v>
      </c>
      <c r="W16" s="12">
        <v>135</v>
      </c>
      <c r="X16" s="12">
        <f t="shared" si="9"/>
        <v>135</v>
      </c>
      <c r="Y16" s="20">
        <f t="shared" si="2"/>
        <v>130</v>
      </c>
      <c r="Z16" s="6">
        <v>275</v>
      </c>
      <c r="AA16" s="2">
        <v>260</v>
      </c>
      <c r="AB16" s="2">
        <v>255</v>
      </c>
      <c r="AC16" s="12">
        <v>245</v>
      </c>
      <c r="AD16" s="12">
        <f t="shared" si="10"/>
        <v>245</v>
      </c>
      <c r="AE16" s="20">
        <f t="shared" si="3"/>
        <v>240</v>
      </c>
      <c r="AF16" s="6">
        <v>225</v>
      </c>
      <c r="AG16" s="2">
        <v>210</v>
      </c>
      <c r="AH16" s="2">
        <v>205</v>
      </c>
      <c r="AI16" s="12">
        <v>195</v>
      </c>
      <c r="AJ16" s="12">
        <f t="shared" si="11"/>
        <v>195</v>
      </c>
      <c r="AK16" s="20">
        <f t="shared" si="4"/>
        <v>190</v>
      </c>
      <c r="AN16" s="28">
        <v>20</v>
      </c>
      <c r="AO16" s="28">
        <v>110</v>
      </c>
      <c r="AP16" s="28">
        <v>250</v>
      </c>
      <c r="AQ16" s="28">
        <v>130</v>
      </c>
      <c r="AR16" s="28">
        <v>240</v>
      </c>
      <c r="AS16" s="28">
        <v>190</v>
      </c>
      <c r="AU16" s="1">
        <f t="shared" si="12"/>
        <v>-8</v>
      </c>
      <c r="AV16" s="1">
        <f t="shared" si="13"/>
        <v>0</v>
      </c>
      <c r="AW16" s="1">
        <f t="shared" si="14"/>
        <v>0</v>
      </c>
      <c r="AX16" s="1">
        <f t="shared" si="15"/>
        <v>0</v>
      </c>
      <c r="AY16" s="1">
        <f t="shared" si="16"/>
        <v>0</v>
      </c>
      <c r="AZ16" s="1">
        <f t="shared" si="17"/>
        <v>0</v>
      </c>
    </row>
    <row r="17" spans="1:52" ht="15">
      <c r="A17" s="4" t="s">
        <v>25</v>
      </c>
      <c r="B17" s="6">
        <v>28</v>
      </c>
      <c r="C17" s="2">
        <v>28</v>
      </c>
      <c r="D17" s="2">
        <v>28</v>
      </c>
      <c r="E17" s="12">
        <v>28</v>
      </c>
      <c r="F17" s="15">
        <f t="shared" si="5"/>
        <v>28</v>
      </c>
      <c r="G17" s="17">
        <f t="shared" si="6"/>
        <v>28</v>
      </c>
      <c r="H17" s="6">
        <v>145</v>
      </c>
      <c r="I17" s="2">
        <v>110</v>
      </c>
      <c r="J17" s="2">
        <v>140</v>
      </c>
      <c r="K17" s="12">
        <v>110</v>
      </c>
      <c r="L17" s="12">
        <f t="shared" si="7"/>
        <v>110</v>
      </c>
      <c r="M17" s="20">
        <f t="shared" si="0"/>
        <v>110</v>
      </c>
      <c r="N17" s="6">
        <v>250</v>
      </c>
      <c r="O17" s="2">
        <v>250</v>
      </c>
      <c r="P17" s="2">
        <v>250</v>
      </c>
      <c r="Q17" s="12">
        <v>250</v>
      </c>
      <c r="R17" s="12">
        <f t="shared" si="8"/>
        <v>250</v>
      </c>
      <c r="S17" s="20">
        <f t="shared" si="1"/>
        <v>250</v>
      </c>
      <c r="T17" s="6">
        <v>135</v>
      </c>
      <c r="U17" s="2">
        <v>135</v>
      </c>
      <c r="V17" s="2">
        <v>135</v>
      </c>
      <c r="W17" s="12">
        <v>135</v>
      </c>
      <c r="X17" s="12">
        <f t="shared" si="9"/>
        <v>135</v>
      </c>
      <c r="Y17" s="20">
        <f t="shared" si="2"/>
        <v>130</v>
      </c>
      <c r="Z17" s="6">
        <v>275</v>
      </c>
      <c r="AA17" s="2">
        <v>250</v>
      </c>
      <c r="AB17" s="2">
        <v>250</v>
      </c>
      <c r="AC17" s="12">
        <v>240</v>
      </c>
      <c r="AD17" s="12">
        <f t="shared" si="10"/>
        <v>240</v>
      </c>
      <c r="AE17" s="20">
        <f t="shared" si="3"/>
        <v>240</v>
      </c>
      <c r="AF17" s="6">
        <v>220</v>
      </c>
      <c r="AG17" s="2">
        <v>205</v>
      </c>
      <c r="AH17" s="2">
        <v>205</v>
      </c>
      <c r="AI17" s="12">
        <v>195</v>
      </c>
      <c r="AJ17" s="12">
        <f t="shared" si="11"/>
        <v>195</v>
      </c>
      <c r="AK17" s="20">
        <f t="shared" si="4"/>
        <v>190</v>
      </c>
      <c r="AN17" s="28">
        <v>20</v>
      </c>
      <c r="AO17" s="28">
        <v>110</v>
      </c>
      <c r="AP17" s="28">
        <v>250</v>
      </c>
      <c r="AQ17" s="28">
        <v>130</v>
      </c>
      <c r="AR17" s="28">
        <v>240</v>
      </c>
      <c r="AS17" s="28">
        <v>190</v>
      </c>
      <c r="AU17" s="1">
        <f t="shared" si="12"/>
        <v>-8</v>
      </c>
      <c r="AV17" s="1">
        <f t="shared" si="13"/>
        <v>0</v>
      </c>
      <c r="AW17" s="1">
        <f t="shared" si="14"/>
        <v>0</v>
      </c>
      <c r="AX17" s="1">
        <f t="shared" si="15"/>
        <v>0</v>
      </c>
      <c r="AY17" s="1">
        <f t="shared" si="16"/>
        <v>0</v>
      </c>
      <c r="AZ17" s="1">
        <f t="shared" si="17"/>
        <v>0</v>
      </c>
    </row>
    <row r="18" spans="1:52" ht="15">
      <c r="A18" s="4" t="s">
        <v>26</v>
      </c>
      <c r="B18" s="6">
        <v>28</v>
      </c>
      <c r="C18" s="2">
        <v>28</v>
      </c>
      <c r="D18" s="2">
        <v>28</v>
      </c>
      <c r="E18" s="12">
        <v>28</v>
      </c>
      <c r="F18" s="15">
        <f t="shared" si="5"/>
        <v>28</v>
      </c>
      <c r="G18" s="17">
        <f t="shared" si="6"/>
        <v>28</v>
      </c>
      <c r="H18" s="6">
        <v>145</v>
      </c>
      <c r="I18" s="2">
        <v>110</v>
      </c>
      <c r="J18" s="2">
        <v>130</v>
      </c>
      <c r="K18" s="12">
        <v>110</v>
      </c>
      <c r="L18" s="12">
        <f t="shared" si="7"/>
        <v>110</v>
      </c>
      <c r="M18" s="20">
        <f t="shared" si="0"/>
        <v>110</v>
      </c>
      <c r="N18" s="6">
        <v>250</v>
      </c>
      <c r="O18" s="2">
        <v>250</v>
      </c>
      <c r="P18" s="2">
        <v>250</v>
      </c>
      <c r="Q18" s="12">
        <v>250</v>
      </c>
      <c r="R18" s="12">
        <f t="shared" si="8"/>
        <v>250</v>
      </c>
      <c r="S18" s="20">
        <f t="shared" si="1"/>
        <v>250</v>
      </c>
      <c r="T18" s="6">
        <v>135</v>
      </c>
      <c r="U18" s="2">
        <v>135</v>
      </c>
      <c r="V18" s="2">
        <v>135</v>
      </c>
      <c r="W18" s="12">
        <v>135</v>
      </c>
      <c r="X18" s="12">
        <f t="shared" si="9"/>
        <v>135</v>
      </c>
      <c r="Y18" s="20">
        <f t="shared" si="2"/>
        <v>130</v>
      </c>
      <c r="Z18" s="6">
        <v>275</v>
      </c>
      <c r="AA18" s="2">
        <v>255</v>
      </c>
      <c r="AB18" s="2">
        <v>250</v>
      </c>
      <c r="AC18" s="12">
        <v>240</v>
      </c>
      <c r="AD18" s="12">
        <f t="shared" si="10"/>
        <v>240</v>
      </c>
      <c r="AE18" s="20">
        <f t="shared" si="3"/>
        <v>240</v>
      </c>
      <c r="AF18" s="6">
        <v>220</v>
      </c>
      <c r="AG18" s="2">
        <v>205</v>
      </c>
      <c r="AH18" s="2">
        <v>200</v>
      </c>
      <c r="AI18" s="12">
        <v>195</v>
      </c>
      <c r="AJ18" s="12">
        <f t="shared" si="11"/>
        <v>195</v>
      </c>
      <c r="AK18" s="20">
        <f t="shared" si="4"/>
        <v>190</v>
      </c>
      <c r="AN18" s="28">
        <v>20</v>
      </c>
      <c r="AO18" s="28">
        <v>110</v>
      </c>
      <c r="AP18" s="28">
        <v>250</v>
      </c>
      <c r="AQ18" s="28">
        <v>130</v>
      </c>
      <c r="AR18" s="28">
        <v>240</v>
      </c>
      <c r="AS18" s="28">
        <v>190</v>
      </c>
      <c r="AU18" s="1">
        <f t="shared" si="12"/>
        <v>-8</v>
      </c>
      <c r="AV18" s="1">
        <f t="shared" si="13"/>
        <v>0</v>
      </c>
      <c r="AW18" s="1">
        <f t="shared" si="14"/>
        <v>0</v>
      </c>
      <c r="AX18" s="1">
        <f t="shared" si="15"/>
        <v>0</v>
      </c>
      <c r="AY18" s="1">
        <f t="shared" si="16"/>
        <v>0</v>
      </c>
      <c r="AZ18" s="1">
        <f t="shared" si="17"/>
        <v>0</v>
      </c>
    </row>
    <row r="19" spans="1:52" ht="15">
      <c r="A19" s="4" t="s">
        <v>27</v>
      </c>
      <c r="B19" s="6">
        <v>28</v>
      </c>
      <c r="C19" s="2">
        <v>28</v>
      </c>
      <c r="D19" s="2">
        <v>28</v>
      </c>
      <c r="E19" s="12">
        <v>28</v>
      </c>
      <c r="F19" s="15">
        <f t="shared" si="5"/>
        <v>28</v>
      </c>
      <c r="G19" s="17">
        <f t="shared" si="6"/>
        <v>28</v>
      </c>
      <c r="H19" s="6">
        <v>140</v>
      </c>
      <c r="I19" s="2">
        <v>110</v>
      </c>
      <c r="J19" s="2">
        <v>130</v>
      </c>
      <c r="K19" s="12">
        <v>100</v>
      </c>
      <c r="L19" s="12">
        <f t="shared" si="7"/>
        <v>100</v>
      </c>
      <c r="M19" s="20">
        <f t="shared" si="0"/>
        <v>100</v>
      </c>
      <c r="N19" s="6">
        <v>250</v>
      </c>
      <c r="O19" s="2">
        <v>250</v>
      </c>
      <c r="P19" s="2">
        <v>250</v>
      </c>
      <c r="Q19" s="12">
        <v>250</v>
      </c>
      <c r="R19" s="12">
        <f t="shared" si="8"/>
        <v>250</v>
      </c>
      <c r="S19" s="20">
        <f t="shared" si="1"/>
        <v>250</v>
      </c>
      <c r="T19" s="6">
        <v>135</v>
      </c>
      <c r="U19" s="2">
        <v>135</v>
      </c>
      <c r="V19" s="2">
        <v>135</v>
      </c>
      <c r="W19" s="12">
        <v>135</v>
      </c>
      <c r="X19" s="12">
        <f t="shared" si="9"/>
        <v>135</v>
      </c>
      <c r="Y19" s="20">
        <f t="shared" si="2"/>
        <v>130</v>
      </c>
      <c r="Z19" s="6">
        <v>265</v>
      </c>
      <c r="AA19" s="2">
        <v>250</v>
      </c>
      <c r="AB19" s="2">
        <v>240</v>
      </c>
      <c r="AC19" s="12">
        <v>235</v>
      </c>
      <c r="AD19" s="12">
        <f t="shared" si="10"/>
        <v>235</v>
      </c>
      <c r="AE19" s="20">
        <f t="shared" si="3"/>
        <v>230</v>
      </c>
      <c r="AF19" s="6">
        <v>215</v>
      </c>
      <c r="AG19" s="2">
        <v>200</v>
      </c>
      <c r="AH19" s="2">
        <v>195</v>
      </c>
      <c r="AI19" s="12">
        <v>190</v>
      </c>
      <c r="AJ19" s="12">
        <f t="shared" si="11"/>
        <v>190</v>
      </c>
      <c r="AK19" s="20">
        <f t="shared" si="4"/>
        <v>190</v>
      </c>
      <c r="AN19" s="28">
        <v>20</v>
      </c>
      <c r="AO19" s="28">
        <v>100</v>
      </c>
      <c r="AP19" s="28">
        <v>250</v>
      </c>
      <c r="AQ19" s="28">
        <v>130</v>
      </c>
      <c r="AR19" s="28">
        <v>230</v>
      </c>
      <c r="AS19" s="28">
        <v>190</v>
      </c>
      <c r="AU19" s="1">
        <f t="shared" si="12"/>
        <v>-8</v>
      </c>
      <c r="AV19" s="1">
        <f t="shared" si="13"/>
        <v>0</v>
      </c>
      <c r="AW19" s="1">
        <f t="shared" si="14"/>
        <v>0</v>
      </c>
      <c r="AX19" s="1">
        <f t="shared" si="15"/>
        <v>0</v>
      </c>
      <c r="AY19" s="1">
        <f t="shared" si="16"/>
        <v>0</v>
      </c>
      <c r="AZ19" s="1">
        <f t="shared" si="17"/>
        <v>0</v>
      </c>
    </row>
    <row r="20" spans="1:52" ht="15">
      <c r="A20" s="4" t="s">
        <v>28</v>
      </c>
      <c r="B20" s="6">
        <v>28</v>
      </c>
      <c r="C20" s="2">
        <v>28</v>
      </c>
      <c r="D20" s="2">
        <v>28</v>
      </c>
      <c r="E20" s="12">
        <v>28</v>
      </c>
      <c r="F20" s="15">
        <f t="shared" si="5"/>
        <v>28</v>
      </c>
      <c r="G20" s="17">
        <f t="shared" si="6"/>
        <v>28</v>
      </c>
      <c r="H20" s="6">
        <v>135</v>
      </c>
      <c r="I20" s="2">
        <v>110</v>
      </c>
      <c r="J20" s="2">
        <v>130</v>
      </c>
      <c r="K20" s="12">
        <v>110</v>
      </c>
      <c r="L20" s="12">
        <f t="shared" si="7"/>
        <v>110</v>
      </c>
      <c r="M20" s="20">
        <f t="shared" si="0"/>
        <v>110</v>
      </c>
      <c r="N20" s="6">
        <v>250</v>
      </c>
      <c r="O20" s="2">
        <v>250</v>
      </c>
      <c r="P20" s="2">
        <v>250</v>
      </c>
      <c r="Q20" s="12">
        <v>250</v>
      </c>
      <c r="R20" s="12">
        <f t="shared" si="8"/>
        <v>250</v>
      </c>
      <c r="S20" s="20">
        <f t="shared" si="1"/>
        <v>250</v>
      </c>
      <c r="T20" s="6">
        <v>135</v>
      </c>
      <c r="U20" s="2">
        <v>135</v>
      </c>
      <c r="V20" s="2">
        <v>135</v>
      </c>
      <c r="W20" s="12">
        <v>135</v>
      </c>
      <c r="X20" s="12">
        <f t="shared" si="9"/>
        <v>135</v>
      </c>
      <c r="Y20" s="20">
        <f t="shared" si="2"/>
        <v>130</v>
      </c>
      <c r="Z20" s="6">
        <v>255</v>
      </c>
      <c r="AA20" s="2">
        <v>245</v>
      </c>
      <c r="AB20" s="2">
        <v>240</v>
      </c>
      <c r="AC20" s="12">
        <v>230</v>
      </c>
      <c r="AD20" s="12">
        <f t="shared" si="10"/>
        <v>230</v>
      </c>
      <c r="AE20" s="20">
        <f t="shared" si="3"/>
        <v>230</v>
      </c>
      <c r="AF20" s="6">
        <v>210</v>
      </c>
      <c r="AG20" s="2">
        <v>200</v>
      </c>
      <c r="AH20" s="2">
        <v>195</v>
      </c>
      <c r="AI20" s="12">
        <v>185</v>
      </c>
      <c r="AJ20" s="12">
        <f t="shared" si="11"/>
        <v>185</v>
      </c>
      <c r="AK20" s="20">
        <f t="shared" si="4"/>
        <v>180</v>
      </c>
      <c r="AN20" s="28">
        <v>20</v>
      </c>
      <c r="AO20" s="28">
        <v>110</v>
      </c>
      <c r="AP20" s="28">
        <v>250</v>
      </c>
      <c r="AQ20" s="28">
        <v>130</v>
      </c>
      <c r="AR20" s="28">
        <v>230</v>
      </c>
      <c r="AS20" s="28">
        <v>180</v>
      </c>
      <c r="AU20" s="1">
        <f t="shared" si="12"/>
        <v>-8</v>
      </c>
      <c r="AV20" s="1">
        <f t="shared" si="13"/>
        <v>0</v>
      </c>
      <c r="AW20" s="1">
        <f t="shared" si="14"/>
        <v>0</v>
      </c>
      <c r="AX20" s="1">
        <f t="shared" si="15"/>
        <v>0</v>
      </c>
      <c r="AY20" s="1">
        <f t="shared" si="16"/>
        <v>0</v>
      </c>
      <c r="AZ20" s="1">
        <f t="shared" si="17"/>
        <v>0</v>
      </c>
    </row>
    <row r="21" spans="1:52" ht="15">
      <c r="A21" s="4" t="s">
        <v>29</v>
      </c>
      <c r="B21" s="6">
        <v>28</v>
      </c>
      <c r="C21" s="2">
        <v>28</v>
      </c>
      <c r="D21" s="2">
        <v>28</v>
      </c>
      <c r="E21" s="12">
        <v>28</v>
      </c>
      <c r="F21" s="15">
        <f t="shared" si="5"/>
        <v>28</v>
      </c>
      <c r="G21" s="17">
        <f t="shared" si="6"/>
        <v>28</v>
      </c>
      <c r="H21" s="6">
        <v>150</v>
      </c>
      <c r="I21" s="2">
        <v>110</v>
      </c>
      <c r="J21" s="2">
        <v>140</v>
      </c>
      <c r="K21" s="12">
        <v>100</v>
      </c>
      <c r="L21" s="12">
        <f t="shared" si="7"/>
        <v>100</v>
      </c>
      <c r="M21" s="20">
        <f t="shared" si="0"/>
        <v>100</v>
      </c>
      <c r="N21" s="6">
        <v>250</v>
      </c>
      <c r="O21" s="2">
        <v>250</v>
      </c>
      <c r="P21" s="2">
        <v>250</v>
      </c>
      <c r="Q21" s="12">
        <v>250</v>
      </c>
      <c r="R21" s="12">
        <f t="shared" si="8"/>
        <v>250</v>
      </c>
      <c r="S21" s="20">
        <f t="shared" si="1"/>
        <v>250</v>
      </c>
      <c r="T21" s="6">
        <v>135</v>
      </c>
      <c r="U21" s="2">
        <v>135</v>
      </c>
      <c r="V21" s="2">
        <v>135</v>
      </c>
      <c r="W21" s="12">
        <v>135</v>
      </c>
      <c r="X21" s="12">
        <f t="shared" si="9"/>
        <v>135</v>
      </c>
      <c r="Y21" s="20">
        <f t="shared" si="2"/>
        <v>130</v>
      </c>
      <c r="Z21" s="6">
        <v>260</v>
      </c>
      <c r="AA21" s="2">
        <v>245</v>
      </c>
      <c r="AB21" s="2">
        <v>235</v>
      </c>
      <c r="AC21" s="12">
        <v>225</v>
      </c>
      <c r="AD21" s="12">
        <f t="shared" si="10"/>
        <v>225</v>
      </c>
      <c r="AE21" s="20">
        <f t="shared" si="3"/>
        <v>220</v>
      </c>
      <c r="AF21" s="6">
        <v>210</v>
      </c>
      <c r="AG21" s="2">
        <v>200</v>
      </c>
      <c r="AH21" s="2">
        <v>190</v>
      </c>
      <c r="AI21" s="12">
        <v>185</v>
      </c>
      <c r="AJ21" s="12">
        <f t="shared" si="11"/>
        <v>185</v>
      </c>
      <c r="AK21" s="20">
        <f t="shared" si="4"/>
        <v>180</v>
      </c>
      <c r="AN21" s="28">
        <v>20</v>
      </c>
      <c r="AO21" s="28">
        <v>100</v>
      </c>
      <c r="AP21" s="28">
        <v>250</v>
      </c>
      <c r="AQ21" s="28">
        <v>130</v>
      </c>
      <c r="AR21" s="28">
        <v>220</v>
      </c>
      <c r="AS21" s="28">
        <v>180</v>
      </c>
      <c r="AU21" s="1">
        <f t="shared" si="12"/>
        <v>-8</v>
      </c>
      <c r="AV21" s="1">
        <f t="shared" si="13"/>
        <v>0</v>
      </c>
      <c r="AW21" s="1">
        <f t="shared" si="14"/>
        <v>0</v>
      </c>
      <c r="AX21" s="1">
        <f t="shared" si="15"/>
        <v>0</v>
      </c>
      <c r="AY21" s="1">
        <f t="shared" si="16"/>
        <v>0</v>
      </c>
      <c r="AZ21" s="1">
        <f t="shared" si="17"/>
        <v>0</v>
      </c>
    </row>
    <row r="22" spans="1:52" ht="15">
      <c r="A22" s="4" t="s">
        <v>30</v>
      </c>
      <c r="B22" s="6">
        <v>28</v>
      </c>
      <c r="C22" s="2">
        <v>28</v>
      </c>
      <c r="D22" s="2">
        <v>28</v>
      </c>
      <c r="E22" s="12">
        <v>28</v>
      </c>
      <c r="F22" s="15">
        <f t="shared" si="5"/>
        <v>28</v>
      </c>
      <c r="G22" s="17">
        <f t="shared" si="6"/>
        <v>28</v>
      </c>
      <c r="H22" s="6">
        <v>150</v>
      </c>
      <c r="I22" s="2">
        <v>105</v>
      </c>
      <c r="J22" s="2">
        <v>145</v>
      </c>
      <c r="K22" s="12">
        <v>100</v>
      </c>
      <c r="L22" s="12">
        <f t="shared" si="7"/>
        <v>100</v>
      </c>
      <c r="M22" s="20">
        <f t="shared" si="0"/>
        <v>100</v>
      </c>
      <c r="N22" s="6">
        <v>250</v>
      </c>
      <c r="O22" s="2">
        <v>250</v>
      </c>
      <c r="P22" s="2">
        <v>250</v>
      </c>
      <c r="Q22" s="12">
        <v>250</v>
      </c>
      <c r="R22" s="12">
        <f t="shared" si="8"/>
        <v>250</v>
      </c>
      <c r="S22" s="20">
        <f t="shared" si="1"/>
        <v>250</v>
      </c>
      <c r="T22" s="6">
        <v>135</v>
      </c>
      <c r="U22" s="2">
        <v>135</v>
      </c>
      <c r="V22" s="2">
        <v>135</v>
      </c>
      <c r="W22" s="12">
        <v>135</v>
      </c>
      <c r="X22" s="12">
        <f t="shared" si="9"/>
        <v>135</v>
      </c>
      <c r="Y22" s="20">
        <f t="shared" si="2"/>
        <v>130</v>
      </c>
      <c r="Z22" s="6">
        <v>255</v>
      </c>
      <c r="AA22" s="2">
        <v>240</v>
      </c>
      <c r="AB22" s="2">
        <v>230</v>
      </c>
      <c r="AC22" s="12">
        <v>225</v>
      </c>
      <c r="AD22" s="12">
        <f t="shared" si="10"/>
        <v>225</v>
      </c>
      <c r="AE22" s="20">
        <f t="shared" si="3"/>
        <v>220</v>
      </c>
      <c r="AF22" s="6">
        <v>205</v>
      </c>
      <c r="AG22" s="2">
        <v>195</v>
      </c>
      <c r="AH22" s="2">
        <v>190</v>
      </c>
      <c r="AI22" s="12">
        <v>180</v>
      </c>
      <c r="AJ22" s="12">
        <f t="shared" si="11"/>
        <v>180</v>
      </c>
      <c r="AK22" s="20">
        <f t="shared" si="4"/>
        <v>180</v>
      </c>
      <c r="AN22" s="28">
        <v>20</v>
      </c>
      <c r="AO22" s="28">
        <v>100</v>
      </c>
      <c r="AP22" s="28">
        <v>250</v>
      </c>
      <c r="AQ22" s="28">
        <v>130</v>
      </c>
      <c r="AR22" s="28">
        <v>220</v>
      </c>
      <c r="AS22" s="28">
        <v>180</v>
      </c>
      <c r="AU22" s="1">
        <f t="shared" si="12"/>
        <v>-8</v>
      </c>
      <c r="AV22" s="1">
        <f t="shared" si="13"/>
        <v>0</v>
      </c>
      <c r="AW22" s="1">
        <f t="shared" si="14"/>
        <v>0</v>
      </c>
      <c r="AX22" s="1">
        <f t="shared" si="15"/>
        <v>0</v>
      </c>
      <c r="AY22" s="1">
        <f t="shared" si="16"/>
        <v>0</v>
      </c>
      <c r="AZ22" s="1">
        <f t="shared" si="17"/>
        <v>0</v>
      </c>
    </row>
    <row r="23" spans="1:52" ht="15">
      <c r="A23" s="4" t="s">
        <v>31</v>
      </c>
      <c r="B23" s="6">
        <v>28</v>
      </c>
      <c r="C23" s="2">
        <v>28</v>
      </c>
      <c r="D23" s="2">
        <v>28</v>
      </c>
      <c r="E23" s="12">
        <v>28</v>
      </c>
      <c r="F23" s="15">
        <f t="shared" si="5"/>
        <v>28</v>
      </c>
      <c r="G23" s="17">
        <f t="shared" si="6"/>
        <v>28</v>
      </c>
      <c r="H23" s="6">
        <v>145</v>
      </c>
      <c r="I23" s="2">
        <v>105</v>
      </c>
      <c r="J23" s="2">
        <v>140</v>
      </c>
      <c r="K23" s="12">
        <v>100</v>
      </c>
      <c r="L23" s="12">
        <f t="shared" si="7"/>
        <v>100</v>
      </c>
      <c r="M23" s="20">
        <f t="shared" si="0"/>
        <v>100</v>
      </c>
      <c r="N23" s="6">
        <v>250</v>
      </c>
      <c r="O23" s="2">
        <v>250</v>
      </c>
      <c r="P23" s="2">
        <v>250</v>
      </c>
      <c r="Q23" s="12">
        <v>250</v>
      </c>
      <c r="R23" s="12">
        <f t="shared" si="8"/>
        <v>250</v>
      </c>
      <c r="S23" s="20">
        <f t="shared" si="1"/>
        <v>250</v>
      </c>
      <c r="T23" s="6">
        <v>135</v>
      </c>
      <c r="U23" s="2">
        <v>135</v>
      </c>
      <c r="V23" s="2">
        <v>135</v>
      </c>
      <c r="W23" s="12">
        <v>135</v>
      </c>
      <c r="X23" s="12">
        <f t="shared" si="9"/>
        <v>135</v>
      </c>
      <c r="Y23" s="20">
        <f t="shared" si="2"/>
        <v>130</v>
      </c>
      <c r="Z23" s="6">
        <v>250</v>
      </c>
      <c r="AA23" s="2">
        <v>240</v>
      </c>
      <c r="AB23" s="2">
        <v>235</v>
      </c>
      <c r="AC23" s="12">
        <v>225</v>
      </c>
      <c r="AD23" s="12">
        <f t="shared" si="10"/>
        <v>225</v>
      </c>
      <c r="AE23" s="20">
        <f t="shared" si="3"/>
        <v>220</v>
      </c>
      <c r="AF23" s="6">
        <v>205</v>
      </c>
      <c r="AG23" s="2">
        <v>195</v>
      </c>
      <c r="AH23" s="2">
        <v>190</v>
      </c>
      <c r="AI23" s="12">
        <v>185</v>
      </c>
      <c r="AJ23" s="12">
        <f t="shared" si="11"/>
        <v>185</v>
      </c>
      <c r="AK23" s="20">
        <f t="shared" si="4"/>
        <v>180</v>
      </c>
      <c r="AN23" s="28">
        <v>20</v>
      </c>
      <c r="AO23" s="28">
        <v>100</v>
      </c>
      <c r="AP23" s="28">
        <v>250</v>
      </c>
      <c r="AQ23" s="28">
        <v>130</v>
      </c>
      <c r="AR23" s="28">
        <v>220</v>
      </c>
      <c r="AS23" s="28">
        <v>180</v>
      </c>
      <c r="AU23" s="1">
        <f t="shared" si="12"/>
        <v>-8</v>
      </c>
      <c r="AV23" s="1">
        <f t="shared" si="13"/>
        <v>0</v>
      </c>
      <c r="AW23" s="1">
        <f t="shared" si="14"/>
        <v>0</v>
      </c>
      <c r="AX23" s="1">
        <f t="shared" si="15"/>
        <v>0</v>
      </c>
      <c r="AY23" s="1">
        <f t="shared" si="16"/>
        <v>0</v>
      </c>
      <c r="AZ23" s="1">
        <f t="shared" si="17"/>
        <v>0</v>
      </c>
    </row>
    <row r="24" spans="1:52" ht="15">
      <c r="A24" s="4" t="s">
        <v>32</v>
      </c>
      <c r="B24" s="6">
        <v>28</v>
      </c>
      <c r="C24" s="2">
        <v>28</v>
      </c>
      <c r="D24" s="2">
        <v>28</v>
      </c>
      <c r="E24" s="12">
        <v>28</v>
      </c>
      <c r="F24" s="15">
        <f t="shared" si="5"/>
        <v>28</v>
      </c>
      <c r="G24" s="17">
        <f t="shared" si="6"/>
        <v>28</v>
      </c>
      <c r="H24" s="6">
        <v>165</v>
      </c>
      <c r="I24" s="2">
        <v>105</v>
      </c>
      <c r="J24" s="2">
        <v>135</v>
      </c>
      <c r="K24" s="12">
        <v>100</v>
      </c>
      <c r="L24" s="12">
        <f t="shared" si="7"/>
        <v>100</v>
      </c>
      <c r="M24" s="20">
        <f t="shared" si="0"/>
        <v>100</v>
      </c>
      <c r="N24" s="6">
        <v>250</v>
      </c>
      <c r="O24" s="2">
        <v>250</v>
      </c>
      <c r="P24" s="2">
        <v>250</v>
      </c>
      <c r="Q24" s="12">
        <v>250</v>
      </c>
      <c r="R24" s="12">
        <f t="shared" si="8"/>
        <v>250</v>
      </c>
      <c r="S24" s="20">
        <f t="shared" si="1"/>
        <v>250</v>
      </c>
      <c r="T24" s="6">
        <v>135</v>
      </c>
      <c r="U24" s="2">
        <v>135</v>
      </c>
      <c r="V24" s="2">
        <v>135</v>
      </c>
      <c r="W24" s="12">
        <v>135</v>
      </c>
      <c r="X24" s="12">
        <f t="shared" si="9"/>
        <v>135</v>
      </c>
      <c r="Y24" s="20">
        <f t="shared" si="2"/>
        <v>130</v>
      </c>
      <c r="Z24" s="6">
        <v>255</v>
      </c>
      <c r="AA24" s="2">
        <v>245</v>
      </c>
      <c r="AB24" s="2">
        <v>235</v>
      </c>
      <c r="AC24" s="12">
        <v>225</v>
      </c>
      <c r="AD24" s="12">
        <f t="shared" si="10"/>
        <v>225</v>
      </c>
      <c r="AE24" s="20">
        <f>ROUNDDOWN(AD24,-1)</f>
        <v>220</v>
      </c>
      <c r="AF24" s="6">
        <v>205</v>
      </c>
      <c r="AG24" s="2">
        <v>195</v>
      </c>
      <c r="AH24" s="2">
        <v>190</v>
      </c>
      <c r="AI24" s="12">
        <v>180</v>
      </c>
      <c r="AJ24" s="12">
        <f t="shared" si="11"/>
        <v>180</v>
      </c>
      <c r="AK24" s="20">
        <f t="shared" si="4"/>
        <v>180</v>
      </c>
      <c r="AN24" s="28">
        <v>20</v>
      </c>
      <c r="AO24" s="28">
        <v>100</v>
      </c>
      <c r="AP24" s="28">
        <v>250</v>
      </c>
      <c r="AQ24" s="28">
        <v>130</v>
      </c>
      <c r="AR24" s="28">
        <v>220</v>
      </c>
      <c r="AS24" s="28">
        <v>180</v>
      </c>
      <c r="AU24" s="1">
        <f t="shared" si="12"/>
        <v>-8</v>
      </c>
      <c r="AV24" s="1">
        <f t="shared" si="13"/>
        <v>0</v>
      </c>
      <c r="AW24" s="1">
        <f t="shared" si="14"/>
        <v>0</v>
      </c>
      <c r="AX24" s="1">
        <f t="shared" si="15"/>
        <v>0</v>
      </c>
      <c r="AY24" s="1">
        <f t="shared" si="16"/>
        <v>0</v>
      </c>
      <c r="AZ24" s="1">
        <f t="shared" si="17"/>
        <v>0</v>
      </c>
    </row>
    <row r="25" spans="1:52" ht="15">
      <c r="A25" s="4" t="s">
        <v>33</v>
      </c>
      <c r="B25" s="6">
        <v>28</v>
      </c>
      <c r="C25" s="2">
        <v>28</v>
      </c>
      <c r="D25" s="2">
        <v>28</v>
      </c>
      <c r="E25" s="12">
        <v>28</v>
      </c>
      <c r="F25" s="15">
        <f t="shared" si="5"/>
        <v>28</v>
      </c>
      <c r="G25" s="17">
        <f t="shared" si="6"/>
        <v>28</v>
      </c>
      <c r="H25" s="6">
        <v>150</v>
      </c>
      <c r="I25" s="2">
        <v>105</v>
      </c>
      <c r="J25" s="2">
        <v>140</v>
      </c>
      <c r="K25" s="12">
        <v>100</v>
      </c>
      <c r="L25" s="12">
        <f t="shared" si="7"/>
        <v>100</v>
      </c>
      <c r="M25" s="20">
        <f t="shared" si="0"/>
        <v>100</v>
      </c>
      <c r="N25" s="6">
        <v>250</v>
      </c>
      <c r="O25" s="2">
        <v>250</v>
      </c>
      <c r="P25" s="2">
        <v>250</v>
      </c>
      <c r="Q25" s="12">
        <v>250</v>
      </c>
      <c r="R25" s="12">
        <f t="shared" si="8"/>
        <v>250</v>
      </c>
      <c r="S25" s="20">
        <f t="shared" si="1"/>
        <v>250</v>
      </c>
      <c r="T25" s="6">
        <v>135</v>
      </c>
      <c r="U25" s="2">
        <v>135</v>
      </c>
      <c r="V25" s="2">
        <v>135</v>
      </c>
      <c r="W25" s="12">
        <v>135</v>
      </c>
      <c r="X25" s="12">
        <f t="shared" si="9"/>
        <v>135</v>
      </c>
      <c r="Y25" s="20">
        <f t="shared" si="2"/>
        <v>130</v>
      </c>
      <c r="Z25" s="6">
        <v>255</v>
      </c>
      <c r="AA25" s="2">
        <v>245</v>
      </c>
      <c r="AB25" s="2">
        <v>235</v>
      </c>
      <c r="AC25" s="12">
        <v>225</v>
      </c>
      <c r="AD25" s="12">
        <f t="shared" si="10"/>
        <v>225</v>
      </c>
      <c r="AE25" s="20">
        <f t="shared" si="3"/>
        <v>220</v>
      </c>
      <c r="AF25" s="6">
        <v>205</v>
      </c>
      <c r="AG25" s="2">
        <v>195</v>
      </c>
      <c r="AH25" s="2">
        <v>190</v>
      </c>
      <c r="AI25" s="12">
        <v>185</v>
      </c>
      <c r="AJ25" s="12">
        <f t="shared" si="11"/>
        <v>185</v>
      </c>
      <c r="AK25" s="20">
        <f t="shared" si="4"/>
        <v>180</v>
      </c>
      <c r="AN25" s="28">
        <v>20</v>
      </c>
      <c r="AO25" s="28">
        <v>100</v>
      </c>
      <c r="AP25" s="28">
        <v>250</v>
      </c>
      <c r="AQ25" s="28">
        <v>130</v>
      </c>
      <c r="AR25" s="28">
        <v>220</v>
      </c>
      <c r="AS25" s="28">
        <v>180</v>
      </c>
      <c r="AU25" s="1">
        <f t="shared" si="12"/>
        <v>-8</v>
      </c>
      <c r="AV25" s="1">
        <f t="shared" si="13"/>
        <v>0</v>
      </c>
      <c r="AW25" s="1">
        <f t="shared" si="14"/>
        <v>0</v>
      </c>
      <c r="AX25" s="1">
        <f t="shared" si="15"/>
        <v>0</v>
      </c>
      <c r="AY25" s="1">
        <f t="shared" si="16"/>
        <v>0</v>
      </c>
      <c r="AZ25" s="1">
        <f t="shared" si="17"/>
        <v>0</v>
      </c>
    </row>
    <row r="26" spans="1:52" ht="15">
      <c r="A26" s="4" t="s">
        <v>34</v>
      </c>
      <c r="B26" s="6">
        <v>28</v>
      </c>
      <c r="C26" s="2">
        <v>28</v>
      </c>
      <c r="D26" s="2">
        <v>28</v>
      </c>
      <c r="E26" s="12">
        <v>28</v>
      </c>
      <c r="F26" s="15">
        <f t="shared" si="5"/>
        <v>28</v>
      </c>
      <c r="G26" s="17">
        <f t="shared" si="6"/>
        <v>28</v>
      </c>
      <c r="H26" s="6">
        <v>150</v>
      </c>
      <c r="I26" s="2">
        <v>105</v>
      </c>
      <c r="J26" s="2">
        <v>140</v>
      </c>
      <c r="K26" s="12">
        <v>100</v>
      </c>
      <c r="L26" s="12">
        <f t="shared" si="7"/>
        <v>100</v>
      </c>
      <c r="M26" s="20">
        <f t="shared" si="0"/>
        <v>100</v>
      </c>
      <c r="N26" s="6">
        <v>250</v>
      </c>
      <c r="O26" s="2">
        <v>250</v>
      </c>
      <c r="P26" s="2">
        <v>250</v>
      </c>
      <c r="Q26" s="12">
        <v>250</v>
      </c>
      <c r="R26" s="12">
        <f t="shared" si="8"/>
        <v>250</v>
      </c>
      <c r="S26" s="20">
        <f t="shared" si="1"/>
        <v>250</v>
      </c>
      <c r="T26" s="6">
        <v>135</v>
      </c>
      <c r="U26" s="2">
        <v>135</v>
      </c>
      <c r="V26" s="2">
        <v>135</v>
      </c>
      <c r="W26" s="12">
        <v>135</v>
      </c>
      <c r="X26" s="12">
        <f t="shared" si="9"/>
        <v>135</v>
      </c>
      <c r="Y26" s="20">
        <f t="shared" si="2"/>
        <v>130</v>
      </c>
      <c r="Z26" s="6">
        <v>255</v>
      </c>
      <c r="AA26" s="2">
        <v>245</v>
      </c>
      <c r="AB26" s="2">
        <v>235</v>
      </c>
      <c r="AC26" s="12">
        <v>225</v>
      </c>
      <c r="AD26" s="12">
        <f t="shared" si="10"/>
        <v>225</v>
      </c>
      <c r="AE26" s="20">
        <f t="shared" si="3"/>
        <v>220</v>
      </c>
      <c r="AF26" s="6">
        <v>205</v>
      </c>
      <c r="AG26" s="2">
        <v>200</v>
      </c>
      <c r="AH26" s="2">
        <v>190</v>
      </c>
      <c r="AI26" s="12">
        <v>185</v>
      </c>
      <c r="AJ26" s="12">
        <f t="shared" si="11"/>
        <v>185</v>
      </c>
      <c r="AK26" s="20">
        <f t="shared" si="4"/>
        <v>180</v>
      </c>
      <c r="AN26" s="28">
        <v>20</v>
      </c>
      <c r="AO26" s="28">
        <v>100</v>
      </c>
      <c r="AP26" s="28">
        <v>250</v>
      </c>
      <c r="AQ26" s="28">
        <v>130</v>
      </c>
      <c r="AR26" s="28">
        <v>220</v>
      </c>
      <c r="AS26" s="28">
        <v>180</v>
      </c>
      <c r="AU26" s="1">
        <f t="shared" si="12"/>
        <v>-8</v>
      </c>
      <c r="AV26" s="1">
        <f t="shared" si="13"/>
        <v>0</v>
      </c>
      <c r="AW26" s="1">
        <f t="shared" si="14"/>
        <v>0</v>
      </c>
      <c r="AX26" s="1">
        <f t="shared" si="15"/>
        <v>0</v>
      </c>
      <c r="AY26" s="1">
        <f t="shared" si="16"/>
        <v>0</v>
      </c>
      <c r="AZ26" s="1">
        <f t="shared" si="17"/>
        <v>0</v>
      </c>
    </row>
    <row r="27" spans="1:52" ht="15">
      <c r="A27" s="4" t="s">
        <v>35</v>
      </c>
      <c r="B27" s="6">
        <v>28</v>
      </c>
      <c r="C27" s="2">
        <v>28</v>
      </c>
      <c r="D27" s="2">
        <v>28</v>
      </c>
      <c r="E27" s="12">
        <v>28</v>
      </c>
      <c r="F27" s="15">
        <f t="shared" si="5"/>
        <v>28</v>
      </c>
      <c r="G27" s="17">
        <f t="shared" si="6"/>
        <v>28</v>
      </c>
      <c r="H27" s="6">
        <v>150</v>
      </c>
      <c r="I27" s="2">
        <v>100</v>
      </c>
      <c r="J27" s="2">
        <v>140</v>
      </c>
      <c r="K27" s="12">
        <v>100</v>
      </c>
      <c r="L27" s="12">
        <f t="shared" si="7"/>
        <v>100</v>
      </c>
      <c r="M27" s="20">
        <f t="shared" si="0"/>
        <v>100</v>
      </c>
      <c r="N27" s="6">
        <v>250</v>
      </c>
      <c r="O27" s="2">
        <v>250</v>
      </c>
      <c r="P27" s="2">
        <v>250</v>
      </c>
      <c r="Q27" s="12">
        <v>250</v>
      </c>
      <c r="R27" s="12">
        <f t="shared" si="8"/>
        <v>250</v>
      </c>
      <c r="S27" s="20">
        <f t="shared" si="1"/>
        <v>250</v>
      </c>
      <c r="T27" s="6">
        <v>135</v>
      </c>
      <c r="U27" s="2">
        <v>135</v>
      </c>
      <c r="V27" s="2">
        <v>135</v>
      </c>
      <c r="W27" s="12">
        <v>135</v>
      </c>
      <c r="X27" s="12">
        <f t="shared" si="9"/>
        <v>135</v>
      </c>
      <c r="Y27" s="20">
        <f t="shared" si="2"/>
        <v>130</v>
      </c>
      <c r="Z27" s="6">
        <v>250</v>
      </c>
      <c r="AA27" s="2">
        <v>240</v>
      </c>
      <c r="AB27" s="2">
        <v>235</v>
      </c>
      <c r="AC27" s="12">
        <v>225</v>
      </c>
      <c r="AD27" s="12">
        <f t="shared" si="10"/>
        <v>225</v>
      </c>
      <c r="AE27" s="20">
        <f t="shared" si="3"/>
        <v>220</v>
      </c>
      <c r="AF27" s="6">
        <v>205</v>
      </c>
      <c r="AG27" s="2">
        <v>195</v>
      </c>
      <c r="AH27" s="2">
        <v>190</v>
      </c>
      <c r="AI27" s="12">
        <v>185</v>
      </c>
      <c r="AJ27" s="12">
        <f t="shared" si="11"/>
        <v>185</v>
      </c>
      <c r="AK27" s="20">
        <f t="shared" si="4"/>
        <v>180</v>
      </c>
      <c r="AN27" s="28">
        <v>20</v>
      </c>
      <c r="AO27" s="28">
        <v>100</v>
      </c>
      <c r="AP27" s="28">
        <v>250</v>
      </c>
      <c r="AQ27" s="28">
        <v>130</v>
      </c>
      <c r="AR27" s="28">
        <v>220</v>
      </c>
      <c r="AS27" s="28">
        <v>180</v>
      </c>
      <c r="AU27" s="1">
        <f t="shared" si="12"/>
        <v>-8</v>
      </c>
      <c r="AV27" s="1">
        <f t="shared" si="13"/>
        <v>0</v>
      </c>
      <c r="AW27" s="1">
        <f t="shared" si="14"/>
        <v>0</v>
      </c>
      <c r="AX27" s="1">
        <f t="shared" si="15"/>
        <v>0</v>
      </c>
      <c r="AY27" s="1">
        <f t="shared" si="16"/>
        <v>0</v>
      </c>
      <c r="AZ27" s="1">
        <f t="shared" si="17"/>
        <v>0</v>
      </c>
    </row>
    <row r="28" spans="1:52" ht="15">
      <c r="A28" s="4" t="s">
        <v>36</v>
      </c>
      <c r="B28" s="6">
        <v>28</v>
      </c>
      <c r="C28" s="2">
        <v>28</v>
      </c>
      <c r="D28" s="2">
        <v>28</v>
      </c>
      <c r="E28" s="12">
        <v>28</v>
      </c>
      <c r="F28" s="15">
        <f t="shared" si="5"/>
        <v>28</v>
      </c>
      <c r="G28" s="17">
        <f t="shared" si="6"/>
        <v>28</v>
      </c>
      <c r="H28" s="6">
        <v>160</v>
      </c>
      <c r="I28" s="2">
        <v>110</v>
      </c>
      <c r="J28" s="2">
        <v>140</v>
      </c>
      <c r="K28" s="12">
        <v>100</v>
      </c>
      <c r="L28" s="12">
        <f t="shared" si="7"/>
        <v>100</v>
      </c>
      <c r="M28" s="20">
        <f t="shared" si="0"/>
        <v>100</v>
      </c>
      <c r="N28" s="6">
        <v>250</v>
      </c>
      <c r="O28" s="2">
        <v>250</v>
      </c>
      <c r="P28" s="2">
        <v>250</v>
      </c>
      <c r="Q28" s="12">
        <v>250</v>
      </c>
      <c r="R28" s="12">
        <f t="shared" si="8"/>
        <v>250</v>
      </c>
      <c r="S28" s="20">
        <f t="shared" si="1"/>
        <v>250</v>
      </c>
      <c r="T28" s="6">
        <v>135</v>
      </c>
      <c r="U28" s="2">
        <v>135</v>
      </c>
      <c r="V28" s="2">
        <v>135</v>
      </c>
      <c r="W28" s="12">
        <v>135</v>
      </c>
      <c r="X28" s="12">
        <f t="shared" si="9"/>
        <v>135</v>
      </c>
      <c r="Y28" s="20">
        <f t="shared" si="2"/>
        <v>130</v>
      </c>
      <c r="Z28" s="6">
        <v>255</v>
      </c>
      <c r="AA28" s="2">
        <v>245</v>
      </c>
      <c r="AB28" s="2">
        <v>235</v>
      </c>
      <c r="AC28" s="12">
        <v>225</v>
      </c>
      <c r="AD28" s="12">
        <f t="shared" si="10"/>
        <v>225</v>
      </c>
      <c r="AE28" s="20">
        <f t="shared" si="3"/>
        <v>220</v>
      </c>
      <c r="AF28" s="6">
        <v>205</v>
      </c>
      <c r="AG28" s="2">
        <v>200</v>
      </c>
      <c r="AH28" s="2">
        <v>190</v>
      </c>
      <c r="AI28" s="12">
        <v>185</v>
      </c>
      <c r="AJ28" s="12">
        <f t="shared" si="11"/>
        <v>185</v>
      </c>
      <c r="AK28" s="20">
        <f t="shared" si="4"/>
        <v>180</v>
      </c>
      <c r="AN28" s="28">
        <v>20</v>
      </c>
      <c r="AO28" s="28">
        <v>100</v>
      </c>
      <c r="AP28" s="28">
        <v>250</v>
      </c>
      <c r="AQ28" s="28">
        <v>130</v>
      </c>
      <c r="AR28" s="28">
        <v>220</v>
      </c>
      <c r="AS28" s="28">
        <v>180</v>
      </c>
      <c r="AU28" s="1">
        <f t="shared" si="12"/>
        <v>-8</v>
      </c>
      <c r="AV28" s="1">
        <f t="shared" si="13"/>
        <v>0</v>
      </c>
      <c r="AW28" s="1">
        <f t="shared" si="14"/>
        <v>0</v>
      </c>
      <c r="AX28" s="1">
        <f t="shared" si="15"/>
        <v>0</v>
      </c>
      <c r="AY28" s="1">
        <f t="shared" si="16"/>
        <v>0</v>
      </c>
      <c r="AZ28" s="1">
        <f t="shared" si="17"/>
        <v>0</v>
      </c>
    </row>
    <row r="29" spans="1:52" ht="15">
      <c r="A29" s="4" t="s">
        <v>37</v>
      </c>
      <c r="B29" s="6">
        <v>28</v>
      </c>
      <c r="C29" s="2">
        <v>28</v>
      </c>
      <c r="D29" s="2">
        <v>28</v>
      </c>
      <c r="E29" s="12">
        <v>28</v>
      </c>
      <c r="F29" s="15">
        <f t="shared" si="5"/>
        <v>28</v>
      </c>
      <c r="G29" s="17">
        <f t="shared" si="6"/>
        <v>28</v>
      </c>
      <c r="H29" s="6">
        <v>160</v>
      </c>
      <c r="I29" s="2">
        <v>105</v>
      </c>
      <c r="J29" s="2">
        <v>140</v>
      </c>
      <c r="K29" s="12">
        <v>100</v>
      </c>
      <c r="L29" s="12">
        <f t="shared" si="7"/>
        <v>100</v>
      </c>
      <c r="M29" s="20">
        <f t="shared" si="0"/>
        <v>100</v>
      </c>
      <c r="N29" s="6">
        <v>250</v>
      </c>
      <c r="O29" s="2">
        <v>250</v>
      </c>
      <c r="P29" s="2">
        <v>250</v>
      </c>
      <c r="Q29" s="12">
        <v>250</v>
      </c>
      <c r="R29" s="12">
        <f t="shared" si="8"/>
        <v>250</v>
      </c>
      <c r="S29" s="20">
        <f t="shared" si="1"/>
        <v>250</v>
      </c>
      <c r="T29" s="6">
        <v>135</v>
      </c>
      <c r="U29" s="2">
        <v>135</v>
      </c>
      <c r="V29" s="2">
        <v>135</v>
      </c>
      <c r="W29" s="12">
        <v>135</v>
      </c>
      <c r="X29" s="12">
        <f t="shared" si="9"/>
        <v>135</v>
      </c>
      <c r="Y29" s="20">
        <f t="shared" si="2"/>
        <v>130</v>
      </c>
      <c r="Z29" s="6">
        <v>255</v>
      </c>
      <c r="AA29" s="2">
        <v>245</v>
      </c>
      <c r="AB29" s="2">
        <v>235</v>
      </c>
      <c r="AC29" s="12">
        <v>225</v>
      </c>
      <c r="AD29" s="12">
        <f t="shared" si="10"/>
        <v>225</v>
      </c>
      <c r="AE29" s="20">
        <f t="shared" si="3"/>
        <v>220</v>
      </c>
      <c r="AF29" s="6">
        <v>205</v>
      </c>
      <c r="AG29" s="2">
        <v>200</v>
      </c>
      <c r="AH29" s="2">
        <v>190</v>
      </c>
      <c r="AI29" s="12">
        <v>185</v>
      </c>
      <c r="AJ29" s="12">
        <f t="shared" si="11"/>
        <v>185</v>
      </c>
      <c r="AK29" s="20">
        <f t="shared" si="4"/>
        <v>180</v>
      </c>
      <c r="AN29" s="28">
        <v>20</v>
      </c>
      <c r="AO29" s="28">
        <v>100</v>
      </c>
      <c r="AP29" s="28">
        <v>250</v>
      </c>
      <c r="AQ29" s="28">
        <v>130</v>
      </c>
      <c r="AR29" s="28">
        <v>220</v>
      </c>
      <c r="AS29" s="28">
        <v>180</v>
      </c>
      <c r="AU29" s="1">
        <f t="shared" si="12"/>
        <v>-8</v>
      </c>
      <c r="AV29" s="1">
        <f t="shared" si="13"/>
        <v>0</v>
      </c>
      <c r="AW29" s="1">
        <f t="shared" si="14"/>
        <v>0</v>
      </c>
      <c r="AX29" s="1">
        <f t="shared" si="15"/>
        <v>0</v>
      </c>
      <c r="AY29" s="1">
        <f t="shared" si="16"/>
        <v>0</v>
      </c>
      <c r="AZ29" s="1">
        <f t="shared" si="17"/>
        <v>0</v>
      </c>
    </row>
    <row r="30" spans="1:52" ht="15">
      <c r="A30" s="4" t="s">
        <v>38</v>
      </c>
      <c r="B30" s="6">
        <v>28</v>
      </c>
      <c r="C30" s="2">
        <v>28</v>
      </c>
      <c r="D30" s="2">
        <v>28</v>
      </c>
      <c r="E30" s="12">
        <v>28</v>
      </c>
      <c r="F30" s="15">
        <f t="shared" si="5"/>
        <v>28</v>
      </c>
      <c r="G30" s="17">
        <f t="shared" si="6"/>
        <v>28</v>
      </c>
      <c r="H30" s="6">
        <v>145</v>
      </c>
      <c r="I30" s="2">
        <v>100</v>
      </c>
      <c r="J30" s="2">
        <v>130</v>
      </c>
      <c r="K30" s="12">
        <v>100</v>
      </c>
      <c r="L30" s="12">
        <f t="shared" si="7"/>
        <v>100</v>
      </c>
      <c r="M30" s="20">
        <f t="shared" si="0"/>
        <v>100</v>
      </c>
      <c r="N30" s="6">
        <v>250</v>
      </c>
      <c r="O30" s="2">
        <v>250</v>
      </c>
      <c r="P30" s="2">
        <v>250</v>
      </c>
      <c r="Q30" s="12">
        <v>250</v>
      </c>
      <c r="R30" s="12">
        <f t="shared" si="8"/>
        <v>250</v>
      </c>
      <c r="S30" s="20">
        <f t="shared" si="1"/>
        <v>250</v>
      </c>
      <c r="T30" s="6">
        <v>135</v>
      </c>
      <c r="U30" s="2">
        <v>135</v>
      </c>
      <c r="V30" s="2">
        <v>135</v>
      </c>
      <c r="W30" s="12">
        <v>135</v>
      </c>
      <c r="X30" s="12">
        <f t="shared" si="9"/>
        <v>135</v>
      </c>
      <c r="Y30" s="20">
        <f t="shared" si="2"/>
        <v>130</v>
      </c>
      <c r="Z30" s="6">
        <v>250</v>
      </c>
      <c r="AA30" s="2">
        <v>240</v>
      </c>
      <c r="AB30" s="2">
        <v>220</v>
      </c>
      <c r="AC30" s="12">
        <v>220</v>
      </c>
      <c r="AD30" s="12">
        <f t="shared" si="10"/>
        <v>220</v>
      </c>
      <c r="AE30" s="20">
        <f t="shared" si="3"/>
        <v>220</v>
      </c>
      <c r="AF30" s="6">
        <v>205</v>
      </c>
      <c r="AG30" s="2">
        <v>195</v>
      </c>
      <c r="AH30" s="2">
        <v>175</v>
      </c>
      <c r="AI30" s="12">
        <v>175</v>
      </c>
      <c r="AJ30" s="12">
        <f t="shared" si="11"/>
        <v>175</v>
      </c>
      <c r="AK30" s="20">
        <f t="shared" si="4"/>
        <v>170</v>
      </c>
      <c r="AN30" s="28">
        <v>20</v>
      </c>
      <c r="AO30" s="28">
        <v>100</v>
      </c>
      <c r="AP30" s="28">
        <v>250</v>
      </c>
      <c r="AQ30" s="28">
        <v>130</v>
      </c>
      <c r="AR30" s="28">
        <v>220</v>
      </c>
      <c r="AS30" s="28">
        <v>170</v>
      </c>
      <c r="AU30" s="1">
        <f t="shared" si="12"/>
        <v>-8</v>
      </c>
      <c r="AV30" s="1">
        <f t="shared" si="13"/>
        <v>0</v>
      </c>
      <c r="AW30" s="1">
        <f t="shared" si="14"/>
        <v>0</v>
      </c>
      <c r="AX30" s="1">
        <f t="shared" si="15"/>
        <v>0</v>
      </c>
      <c r="AY30" s="1">
        <f t="shared" si="16"/>
        <v>0</v>
      </c>
      <c r="AZ30" s="1">
        <f t="shared" si="17"/>
        <v>0</v>
      </c>
    </row>
    <row r="31" spans="1:52" ht="15">
      <c r="A31" s="4" t="s">
        <v>39</v>
      </c>
      <c r="B31" s="6">
        <v>28</v>
      </c>
      <c r="C31" s="2">
        <v>28</v>
      </c>
      <c r="D31" s="2">
        <v>28</v>
      </c>
      <c r="E31" s="12">
        <v>28</v>
      </c>
      <c r="F31" s="15">
        <f t="shared" si="5"/>
        <v>28</v>
      </c>
      <c r="G31" s="17">
        <f t="shared" si="6"/>
        <v>28</v>
      </c>
      <c r="H31" s="6">
        <v>150</v>
      </c>
      <c r="I31" s="2">
        <v>105</v>
      </c>
      <c r="J31" s="2">
        <v>130</v>
      </c>
      <c r="K31" s="12">
        <v>100</v>
      </c>
      <c r="L31" s="12">
        <f t="shared" si="7"/>
        <v>100</v>
      </c>
      <c r="M31" s="20">
        <f t="shared" si="0"/>
        <v>100</v>
      </c>
      <c r="N31" s="6">
        <v>250</v>
      </c>
      <c r="O31" s="2">
        <v>250</v>
      </c>
      <c r="P31" s="2">
        <v>250</v>
      </c>
      <c r="Q31" s="12">
        <v>250</v>
      </c>
      <c r="R31" s="12">
        <f t="shared" si="8"/>
        <v>250</v>
      </c>
      <c r="S31" s="20">
        <f t="shared" si="1"/>
        <v>250</v>
      </c>
      <c r="T31" s="6">
        <v>135</v>
      </c>
      <c r="U31" s="2">
        <v>135</v>
      </c>
      <c r="V31" s="2">
        <v>135</v>
      </c>
      <c r="W31" s="12">
        <v>135</v>
      </c>
      <c r="X31" s="12">
        <f t="shared" si="9"/>
        <v>135</v>
      </c>
      <c r="Y31" s="20">
        <f t="shared" si="2"/>
        <v>130</v>
      </c>
      <c r="Z31" s="6">
        <v>255</v>
      </c>
      <c r="AA31" s="2">
        <v>245</v>
      </c>
      <c r="AB31" s="2">
        <v>225</v>
      </c>
      <c r="AC31" s="12">
        <v>215</v>
      </c>
      <c r="AD31" s="12">
        <f t="shared" si="10"/>
        <v>215</v>
      </c>
      <c r="AE31" s="20">
        <f t="shared" si="3"/>
        <v>210</v>
      </c>
      <c r="AF31" s="6">
        <v>210</v>
      </c>
      <c r="AG31" s="2">
        <v>200</v>
      </c>
      <c r="AH31" s="2">
        <v>180</v>
      </c>
      <c r="AI31" s="12">
        <v>175</v>
      </c>
      <c r="AJ31" s="12">
        <f t="shared" si="11"/>
        <v>175</v>
      </c>
      <c r="AK31" s="20">
        <f t="shared" si="4"/>
        <v>170</v>
      </c>
      <c r="AN31" s="28">
        <v>20</v>
      </c>
      <c r="AO31" s="28">
        <v>100</v>
      </c>
      <c r="AP31" s="28">
        <v>250</v>
      </c>
      <c r="AQ31" s="28">
        <v>130</v>
      </c>
      <c r="AR31" s="28">
        <v>210</v>
      </c>
      <c r="AS31" s="28">
        <v>170</v>
      </c>
      <c r="AU31" s="1">
        <f t="shared" si="12"/>
        <v>-8</v>
      </c>
      <c r="AV31" s="1">
        <f t="shared" si="13"/>
        <v>0</v>
      </c>
      <c r="AW31" s="1">
        <f t="shared" si="14"/>
        <v>0</v>
      </c>
      <c r="AX31" s="1">
        <f t="shared" si="15"/>
        <v>0</v>
      </c>
      <c r="AY31" s="1">
        <f t="shared" si="16"/>
        <v>0</v>
      </c>
      <c r="AZ31" s="1">
        <f t="shared" si="17"/>
        <v>0</v>
      </c>
    </row>
    <row r="32" spans="1:52" ht="15">
      <c r="A32" s="4" t="s">
        <v>40</v>
      </c>
      <c r="B32" s="6">
        <v>28</v>
      </c>
      <c r="C32" s="2">
        <v>28</v>
      </c>
      <c r="D32" s="2">
        <v>28</v>
      </c>
      <c r="E32" s="12">
        <v>28</v>
      </c>
      <c r="F32" s="15">
        <f t="shared" si="5"/>
        <v>28</v>
      </c>
      <c r="G32" s="17">
        <f t="shared" si="6"/>
        <v>28</v>
      </c>
      <c r="H32" s="6">
        <v>145</v>
      </c>
      <c r="I32" s="2">
        <v>105</v>
      </c>
      <c r="J32" s="2">
        <v>130</v>
      </c>
      <c r="K32" s="12">
        <v>100</v>
      </c>
      <c r="L32" s="12">
        <f t="shared" si="7"/>
        <v>100</v>
      </c>
      <c r="M32" s="20">
        <f t="shared" si="0"/>
        <v>100</v>
      </c>
      <c r="N32" s="6">
        <v>250</v>
      </c>
      <c r="O32" s="2">
        <v>250</v>
      </c>
      <c r="P32" s="2">
        <v>250</v>
      </c>
      <c r="Q32" s="12">
        <v>250</v>
      </c>
      <c r="R32" s="12">
        <f t="shared" si="8"/>
        <v>250</v>
      </c>
      <c r="S32" s="20">
        <f t="shared" si="1"/>
        <v>250</v>
      </c>
      <c r="T32" s="6">
        <v>135</v>
      </c>
      <c r="U32" s="2">
        <v>135</v>
      </c>
      <c r="V32" s="2">
        <v>135</v>
      </c>
      <c r="W32" s="12">
        <v>135</v>
      </c>
      <c r="X32" s="12">
        <f t="shared" si="9"/>
        <v>135</v>
      </c>
      <c r="Y32" s="20">
        <f t="shared" si="2"/>
        <v>130</v>
      </c>
      <c r="Z32" s="6">
        <v>255</v>
      </c>
      <c r="AA32" s="2">
        <v>245</v>
      </c>
      <c r="AB32" s="2">
        <v>225</v>
      </c>
      <c r="AC32" s="12">
        <v>215</v>
      </c>
      <c r="AD32" s="12">
        <f t="shared" si="10"/>
        <v>215</v>
      </c>
      <c r="AE32" s="20">
        <f t="shared" si="3"/>
        <v>210</v>
      </c>
      <c r="AF32" s="6">
        <v>205</v>
      </c>
      <c r="AG32" s="2">
        <v>195</v>
      </c>
      <c r="AH32" s="2">
        <v>180</v>
      </c>
      <c r="AI32" s="12">
        <v>175</v>
      </c>
      <c r="AJ32" s="12">
        <f t="shared" si="11"/>
        <v>175</v>
      </c>
      <c r="AK32" s="20">
        <f t="shared" si="4"/>
        <v>170</v>
      </c>
      <c r="AN32" s="28">
        <v>20</v>
      </c>
      <c r="AO32" s="28">
        <v>100</v>
      </c>
      <c r="AP32" s="28">
        <v>250</v>
      </c>
      <c r="AQ32" s="28">
        <v>130</v>
      </c>
      <c r="AR32" s="28">
        <v>210</v>
      </c>
      <c r="AS32" s="28">
        <v>170</v>
      </c>
      <c r="AU32" s="1">
        <f t="shared" si="12"/>
        <v>-8</v>
      </c>
      <c r="AV32" s="1">
        <f t="shared" si="13"/>
        <v>0</v>
      </c>
      <c r="AW32" s="1">
        <f t="shared" si="14"/>
        <v>0</v>
      </c>
      <c r="AX32" s="1">
        <f t="shared" si="15"/>
        <v>0</v>
      </c>
      <c r="AY32" s="1">
        <f t="shared" si="16"/>
        <v>0</v>
      </c>
      <c r="AZ32" s="1">
        <f t="shared" si="17"/>
        <v>0</v>
      </c>
    </row>
    <row r="33" spans="1:52" ht="15">
      <c r="A33" s="4" t="s">
        <v>41</v>
      </c>
      <c r="B33" s="6">
        <v>28</v>
      </c>
      <c r="C33" s="2">
        <v>28</v>
      </c>
      <c r="D33" s="2">
        <v>28</v>
      </c>
      <c r="E33" s="12">
        <v>28</v>
      </c>
      <c r="F33" s="15">
        <f t="shared" si="5"/>
        <v>28</v>
      </c>
      <c r="G33" s="17">
        <f t="shared" si="6"/>
        <v>28</v>
      </c>
      <c r="H33" s="6">
        <v>145</v>
      </c>
      <c r="I33" s="2">
        <v>100</v>
      </c>
      <c r="J33" s="2">
        <v>130</v>
      </c>
      <c r="K33" s="12">
        <v>100</v>
      </c>
      <c r="L33" s="12">
        <f t="shared" si="7"/>
        <v>100</v>
      </c>
      <c r="M33" s="20">
        <f t="shared" si="0"/>
        <v>100</v>
      </c>
      <c r="N33" s="6">
        <v>250</v>
      </c>
      <c r="O33" s="2">
        <v>250</v>
      </c>
      <c r="P33" s="2">
        <v>250</v>
      </c>
      <c r="Q33" s="12">
        <v>250</v>
      </c>
      <c r="R33" s="12">
        <f t="shared" si="8"/>
        <v>250</v>
      </c>
      <c r="S33" s="20">
        <f t="shared" si="1"/>
        <v>250</v>
      </c>
      <c r="T33" s="6">
        <v>135</v>
      </c>
      <c r="U33" s="2">
        <v>135</v>
      </c>
      <c r="V33" s="2">
        <v>135</v>
      </c>
      <c r="W33" s="12">
        <v>135</v>
      </c>
      <c r="X33" s="12">
        <f t="shared" si="9"/>
        <v>135</v>
      </c>
      <c r="Y33" s="20">
        <f t="shared" si="2"/>
        <v>130</v>
      </c>
      <c r="Z33" s="6">
        <v>250</v>
      </c>
      <c r="AA33" s="2">
        <v>240</v>
      </c>
      <c r="AB33" s="2">
        <v>220</v>
      </c>
      <c r="AC33" s="12">
        <v>215</v>
      </c>
      <c r="AD33" s="12">
        <f t="shared" si="10"/>
        <v>215</v>
      </c>
      <c r="AE33" s="20">
        <f t="shared" si="3"/>
        <v>210</v>
      </c>
      <c r="AF33" s="6">
        <v>205</v>
      </c>
      <c r="AG33" s="2">
        <v>195</v>
      </c>
      <c r="AH33" s="2">
        <v>180</v>
      </c>
      <c r="AI33" s="12">
        <v>175</v>
      </c>
      <c r="AJ33" s="12">
        <f t="shared" si="11"/>
        <v>175</v>
      </c>
      <c r="AK33" s="20">
        <f t="shared" si="4"/>
        <v>170</v>
      </c>
      <c r="AN33" s="28">
        <v>20</v>
      </c>
      <c r="AO33" s="28">
        <v>100</v>
      </c>
      <c r="AP33" s="28">
        <v>250</v>
      </c>
      <c r="AQ33" s="28">
        <v>130</v>
      </c>
      <c r="AR33" s="28">
        <v>210</v>
      </c>
      <c r="AS33" s="28">
        <v>170</v>
      </c>
      <c r="AU33" s="1">
        <f t="shared" si="12"/>
        <v>-8</v>
      </c>
      <c r="AV33" s="1">
        <f t="shared" si="13"/>
        <v>0</v>
      </c>
      <c r="AW33" s="1">
        <f t="shared" si="14"/>
        <v>0</v>
      </c>
      <c r="AX33" s="1">
        <f t="shared" si="15"/>
        <v>0</v>
      </c>
      <c r="AY33" s="1">
        <f t="shared" si="16"/>
        <v>0</v>
      </c>
      <c r="AZ33" s="1">
        <f t="shared" si="17"/>
        <v>0</v>
      </c>
    </row>
    <row r="34" spans="1:52" ht="15">
      <c r="A34" s="4" t="s">
        <v>42</v>
      </c>
      <c r="B34" s="6">
        <v>28</v>
      </c>
      <c r="C34" s="2">
        <v>28</v>
      </c>
      <c r="D34" s="2">
        <v>28</v>
      </c>
      <c r="E34" s="12">
        <v>28</v>
      </c>
      <c r="F34" s="15">
        <f t="shared" si="5"/>
        <v>28</v>
      </c>
      <c r="G34" s="17">
        <f t="shared" si="6"/>
        <v>28</v>
      </c>
      <c r="H34" s="6">
        <v>150</v>
      </c>
      <c r="I34" s="2">
        <v>105</v>
      </c>
      <c r="J34" s="2">
        <v>130</v>
      </c>
      <c r="K34" s="12">
        <v>100</v>
      </c>
      <c r="L34" s="12">
        <f t="shared" si="7"/>
        <v>100</v>
      </c>
      <c r="M34" s="20">
        <f t="shared" si="0"/>
        <v>100</v>
      </c>
      <c r="N34" s="6">
        <v>250</v>
      </c>
      <c r="O34" s="2">
        <v>250</v>
      </c>
      <c r="P34" s="2">
        <v>250</v>
      </c>
      <c r="Q34" s="12">
        <v>250</v>
      </c>
      <c r="R34" s="12">
        <f t="shared" si="8"/>
        <v>250</v>
      </c>
      <c r="S34" s="20">
        <f t="shared" si="1"/>
        <v>250</v>
      </c>
      <c r="T34" s="6">
        <v>135</v>
      </c>
      <c r="U34" s="2">
        <v>135</v>
      </c>
      <c r="V34" s="2">
        <v>135</v>
      </c>
      <c r="W34" s="12">
        <v>135</v>
      </c>
      <c r="X34" s="12">
        <f t="shared" si="9"/>
        <v>135</v>
      </c>
      <c r="Y34" s="20">
        <f t="shared" si="2"/>
        <v>130</v>
      </c>
      <c r="Z34" s="6">
        <v>250</v>
      </c>
      <c r="AA34" s="2">
        <v>240</v>
      </c>
      <c r="AB34" s="2">
        <v>215</v>
      </c>
      <c r="AC34" s="12">
        <v>205</v>
      </c>
      <c r="AD34" s="12">
        <f t="shared" si="10"/>
        <v>205</v>
      </c>
      <c r="AE34" s="20">
        <f t="shared" si="3"/>
        <v>200</v>
      </c>
      <c r="AF34" s="6">
        <v>200</v>
      </c>
      <c r="AG34" s="2">
        <v>195</v>
      </c>
      <c r="AH34" s="2">
        <v>175</v>
      </c>
      <c r="AI34" s="12">
        <v>170</v>
      </c>
      <c r="AJ34" s="12">
        <f t="shared" si="11"/>
        <v>170</v>
      </c>
      <c r="AK34" s="20">
        <f t="shared" si="4"/>
        <v>170</v>
      </c>
      <c r="AN34" s="28">
        <v>20</v>
      </c>
      <c r="AO34" s="28">
        <v>100</v>
      </c>
      <c r="AP34" s="28">
        <v>250</v>
      </c>
      <c r="AQ34" s="28">
        <v>130</v>
      </c>
      <c r="AR34" s="28">
        <v>200</v>
      </c>
      <c r="AS34" s="28">
        <v>170</v>
      </c>
      <c r="AU34" s="1">
        <f t="shared" si="12"/>
        <v>-8</v>
      </c>
      <c r="AV34" s="1">
        <f t="shared" si="13"/>
        <v>0</v>
      </c>
      <c r="AW34" s="1">
        <f t="shared" si="14"/>
        <v>0</v>
      </c>
      <c r="AX34" s="1">
        <f t="shared" si="15"/>
        <v>0</v>
      </c>
      <c r="AY34" s="1">
        <f t="shared" si="16"/>
        <v>0</v>
      </c>
      <c r="AZ34" s="1">
        <f t="shared" si="17"/>
        <v>0</v>
      </c>
    </row>
    <row r="35" spans="1:52" ht="15">
      <c r="A35" s="4" t="s">
        <v>43</v>
      </c>
      <c r="B35" s="6">
        <v>28</v>
      </c>
      <c r="C35" s="2">
        <v>28</v>
      </c>
      <c r="D35" s="2">
        <v>28</v>
      </c>
      <c r="E35" s="12">
        <v>28</v>
      </c>
      <c r="F35" s="15">
        <f t="shared" si="5"/>
        <v>28</v>
      </c>
      <c r="G35" s="17">
        <f t="shared" si="6"/>
        <v>28</v>
      </c>
      <c r="H35" s="6">
        <v>140</v>
      </c>
      <c r="I35" s="2">
        <v>100</v>
      </c>
      <c r="J35" s="2">
        <v>130</v>
      </c>
      <c r="K35" s="12">
        <v>100</v>
      </c>
      <c r="L35" s="12">
        <f t="shared" si="7"/>
        <v>100</v>
      </c>
      <c r="M35" s="20">
        <f t="shared" si="0"/>
        <v>100</v>
      </c>
      <c r="N35" s="6">
        <v>250</v>
      </c>
      <c r="O35" s="2">
        <v>250</v>
      </c>
      <c r="P35" s="2">
        <v>250</v>
      </c>
      <c r="Q35" s="12">
        <v>250</v>
      </c>
      <c r="R35" s="12">
        <f t="shared" si="8"/>
        <v>250</v>
      </c>
      <c r="S35" s="20">
        <f t="shared" si="1"/>
        <v>250</v>
      </c>
      <c r="T35" s="6">
        <v>135</v>
      </c>
      <c r="U35" s="2">
        <v>135</v>
      </c>
      <c r="V35" s="2">
        <v>135</v>
      </c>
      <c r="W35" s="12">
        <v>135</v>
      </c>
      <c r="X35" s="12">
        <f t="shared" si="9"/>
        <v>135</v>
      </c>
      <c r="Y35" s="20">
        <f t="shared" si="2"/>
        <v>130</v>
      </c>
      <c r="Z35" s="6">
        <v>245</v>
      </c>
      <c r="AA35" s="2">
        <v>235</v>
      </c>
      <c r="AB35" s="2">
        <v>215</v>
      </c>
      <c r="AC35" s="12">
        <v>210</v>
      </c>
      <c r="AD35" s="12">
        <f t="shared" si="10"/>
        <v>210</v>
      </c>
      <c r="AE35" s="20">
        <f t="shared" si="3"/>
        <v>210</v>
      </c>
      <c r="AF35" s="6">
        <v>200</v>
      </c>
      <c r="AG35" s="2">
        <v>190</v>
      </c>
      <c r="AH35" s="2">
        <v>175</v>
      </c>
      <c r="AI35" s="12">
        <v>170</v>
      </c>
      <c r="AJ35" s="12">
        <f t="shared" si="11"/>
        <v>170</v>
      </c>
      <c r="AK35" s="20">
        <f t="shared" si="4"/>
        <v>170</v>
      </c>
      <c r="AN35" s="28">
        <v>20</v>
      </c>
      <c r="AO35" s="28">
        <v>100</v>
      </c>
      <c r="AP35" s="28">
        <v>250</v>
      </c>
      <c r="AQ35" s="28">
        <v>130</v>
      </c>
      <c r="AR35" s="28">
        <v>210</v>
      </c>
      <c r="AS35" s="28">
        <v>170</v>
      </c>
      <c r="AU35" s="1">
        <f t="shared" si="12"/>
        <v>-8</v>
      </c>
      <c r="AV35" s="1">
        <f t="shared" si="13"/>
        <v>0</v>
      </c>
      <c r="AW35" s="1">
        <f t="shared" si="14"/>
        <v>0</v>
      </c>
      <c r="AX35" s="1">
        <f t="shared" si="15"/>
        <v>0</v>
      </c>
      <c r="AY35" s="1">
        <f t="shared" si="16"/>
        <v>0</v>
      </c>
      <c r="AZ35" s="1">
        <f t="shared" si="17"/>
        <v>0</v>
      </c>
    </row>
    <row r="36" spans="1:52" ht="15">
      <c r="A36" s="4" t="s">
        <v>44</v>
      </c>
      <c r="B36" s="6">
        <v>28</v>
      </c>
      <c r="C36" s="2">
        <v>28</v>
      </c>
      <c r="D36" s="2">
        <v>28</v>
      </c>
      <c r="E36" s="12">
        <v>28</v>
      </c>
      <c r="F36" s="15">
        <f t="shared" si="5"/>
        <v>28</v>
      </c>
      <c r="G36" s="17">
        <f t="shared" si="6"/>
        <v>28</v>
      </c>
      <c r="H36" s="6">
        <v>140</v>
      </c>
      <c r="I36" s="2">
        <v>100</v>
      </c>
      <c r="J36" s="2">
        <v>130</v>
      </c>
      <c r="K36" s="12">
        <v>100</v>
      </c>
      <c r="L36" s="12">
        <f t="shared" si="7"/>
        <v>100</v>
      </c>
      <c r="M36" s="20">
        <f t="shared" si="0"/>
        <v>100</v>
      </c>
      <c r="N36" s="6">
        <v>250</v>
      </c>
      <c r="O36" s="2">
        <v>250</v>
      </c>
      <c r="P36" s="2">
        <v>250</v>
      </c>
      <c r="Q36" s="12">
        <v>250</v>
      </c>
      <c r="R36" s="12">
        <f t="shared" si="8"/>
        <v>250</v>
      </c>
      <c r="S36" s="20">
        <f t="shared" si="1"/>
        <v>250</v>
      </c>
      <c r="T36" s="6">
        <v>135</v>
      </c>
      <c r="U36" s="2">
        <v>135</v>
      </c>
      <c r="V36" s="2">
        <v>135</v>
      </c>
      <c r="W36" s="12">
        <v>135</v>
      </c>
      <c r="X36" s="12">
        <f t="shared" si="9"/>
        <v>135</v>
      </c>
      <c r="Y36" s="20">
        <f t="shared" si="2"/>
        <v>130</v>
      </c>
      <c r="Z36" s="6">
        <v>250</v>
      </c>
      <c r="AA36" s="2">
        <v>235</v>
      </c>
      <c r="AB36" s="2">
        <v>220</v>
      </c>
      <c r="AC36" s="12">
        <v>210</v>
      </c>
      <c r="AD36" s="12">
        <f t="shared" si="10"/>
        <v>210</v>
      </c>
      <c r="AE36" s="20">
        <f t="shared" si="3"/>
        <v>210</v>
      </c>
      <c r="AF36" s="6">
        <v>200</v>
      </c>
      <c r="AG36" s="2">
        <v>190</v>
      </c>
      <c r="AH36" s="2">
        <v>180</v>
      </c>
      <c r="AI36" s="12">
        <v>175</v>
      </c>
      <c r="AJ36" s="12">
        <f t="shared" si="11"/>
        <v>175</v>
      </c>
      <c r="AK36" s="20">
        <f t="shared" si="4"/>
        <v>170</v>
      </c>
      <c r="AN36" s="28">
        <v>20</v>
      </c>
      <c r="AO36" s="28">
        <v>100</v>
      </c>
      <c r="AP36" s="28">
        <v>250</v>
      </c>
      <c r="AQ36" s="28">
        <v>130</v>
      </c>
      <c r="AR36" s="28">
        <v>210</v>
      </c>
      <c r="AS36" s="28">
        <v>170</v>
      </c>
      <c r="AU36" s="1">
        <f t="shared" si="12"/>
        <v>-8</v>
      </c>
      <c r="AV36" s="1">
        <f t="shared" si="13"/>
        <v>0</v>
      </c>
      <c r="AW36" s="1">
        <f t="shared" si="14"/>
        <v>0</v>
      </c>
      <c r="AX36" s="1">
        <f t="shared" si="15"/>
        <v>0</v>
      </c>
      <c r="AY36" s="1">
        <f t="shared" si="16"/>
        <v>0</v>
      </c>
      <c r="AZ36" s="1">
        <f t="shared" si="17"/>
        <v>0</v>
      </c>
    </row>
    <row r="37" spans="1:52" ht="15">
      <c r="A37" s="4" t="s">
        <v>45</v>
      </c>
      <c r="B37" s="6">
        <v>28</v>
      </c>
      <c r="C37" s="2">
        <v>28</v>
      </c>
      <c r="D37" s="2">
        <v>28</v>
      </c>
      <c r="E37" s="12">
        <v>28</v>
      </c>
      <c r="F37" s="15">
        <f t="shared" si="5"/>
        <v>28</v>
      </c>
      <c r="G37" s="17">
        <f t="shared" si="6"/>
        <v>28</v>
      </c>
      <c r="H37" s="6">
        <v>150</v>
      </c>
      <c r="I37" s="2">
        <v>105</v>
      </c>
      <c r="J37" s="2">
        <v>130</v>
      </c>
      <c r="K37" s="12">
        <v>100</v>
      </c>
      <c r="L37" s="12">
        <f t="shared" si="7"/>
        <v>100</v>
      </c>
      <c r="M37" s="20">
        <f t="shared" si="0"/>
        <v>100</v>
      </c>
      <c r="N37" s="6">
        <v>250</v>
      </c>
      <c r="O37" s="2">
        <v>250</v>
      </c>
      <c r="P37" s="2">
        <v>250</v>
      </c>
      <c r="Q37" s="12">
        <v>250</v>
      </c>
      <c r="R37" s="12">
        <f t="shared" si="8"/>
        <v>250</v>
      </c>
      <c r="S37" s="20">
        <f t="shared" si="1"/>
        <v>250</v>
      </c>
      <c r="T37" s="6">
        <v>135</v>
      </c>
      <c r="U37" s="2">
        <v>135</v>
      </c>
      <c r="V37" s="2">
        <v>135</v>
      </c>
      <c r="W37" s="12">
        <v>135</v>
      </c>
      <c r="X37" s="12">
        <f t="shared" si="9"/>
        <v>135</v>
      </c>
      <c r="Y37" s="20">
        <f t="shared" si="2"/>
        <v>130</v>
      </c>
      <c r="Z37" s="6">
        <v>255</v>
      </c>
      <c r="AA37" s="2">
        <v>240</v>
      </c>
      <c r="AB37" s="2">
        <v>220</v>
      </c>
      <c r="AC37" s="12">
        <v>210</v>
      </c>
      <c r="AD37" s="12">
        <f t="shared" si="10"/>
        <v>210</v>
      </c>
      <c r="AE37" s="20">
        <f t="shared" si="3"/>
        <v>210</v>
      </c>
      <c r="AF37" s="6">
        <v>205</v>
      </c>
      <c r="AG37" s="2">
        <v>195</v>
      </c>
      <c r="AH37" s="2">
        <v>180</v>
      </c>
      <c r="AI37" s="12">
        <v>170</v>
      </c>
      <c r="AJ37" s="12">
        <f t="shared" si="11"/>
        <v>170</v>
      </c>
      <c r="AK37" s="20">
        <f t="shared" si="4"/>
        <v>170</v>
      </c>
      <c r="AN37" s="28">
        <v>20</v>
      </c>
      <c r="AO37" s="28">
        <v>100</v>
      </c>
      <c r="AP37" s="28">
        <v>250</v>
      </c>
      <c r="AQ37" s="28">
        <v>130</v>
      </c>
      <c r="AR37" s="28">
        <v>210</v>
      </c>
      <c r="AS37" s="28">
        <v>170</v>
      </c>
      <c r="AU37" s="1">
        <f t="shared" si="12"/>
        <v>-8</v>
      </c>
      <c r="AV37" s="1">
        <f t="shared" si="13"/>
        <v>0</v>
      </c>
      <c r="AW37" s="1">
        <f t="shared" si="14"/>
        <v>0</v>
      </c>
      <c r="AX37" s="1">
        <f t="shared" si="15"/>
        <v>0</v>
      </c>
      <c r="AY37" s="1">
        <f t="shared" si="16"/>
        <v>0</v>
      </c>
      <c r="AZ37" s="1">
        <f t="shared" si="17"/>
        <v>0</v>
      </c>
    </row>
    <row r="38" spans="1:52" ht="15">
      <c r="A38" s="4" t="s">
        <v>46</v>
      </c>
      <c r="B38" s="6">
        <v>28</v>
      </c>
      <c r="C38" s="2">
        <v>28</v>
      </c>
      <c r="D38" s="2">
        <v>28</v>
      </c>
      <c r="E38" s="12">
        <v>28</v>
      </c>
      <c r="F38" s="15">
        <f t="shared" si="5"/>
        <v>28</v>
      </c>
      <c r="G38" s="17">
        <f t="shared" si="6"/>
        <v>28</v>
      </c>
      <c r="H38" s="6">
        <v>145</v>
      </c>
      <c r="I38" s="2">
        <v>105</v>
      </c>
      <c r="J38" s="2">
        <v>130</v>
      </c>
      <c r="K38" s="12">
        <v>100</v>
      </c>
      <c r="L38" s="12">
        <f t="shared" si="7"/>
        <v>100</v>
      </c>
      <c r="M38" s="20">
        <f t="shared" si="0"/>
        <v>100</v>
      </c>
      <c r="N38" s="6">
        <v>250</v>
      </c>
      <c r="O38" s="2">
        <v>250</v>
      </c>
      <c r="P38" s="2">
        <v>250</v>
      </c>
      <c r="Q38" s="12">
        <v>250</v>
      </c>
      <c r="R38" s="12">
        <f t="shared" si="8"/>
        <v>250</v>
      </c>
      <c r="S38" s="20">
        <f t="shared" si="1"/>
        <v>250</v>
      </c>
      <c r="T38" s="6">
        <v>135</v>
      </c>
      <c r="U38" s="2">
        <v>135</v>
      </c>
      <c r="V38" s="2">
        <v>135</v>
      </c>
      <c r="W38" s="12">
        <v>135</v>
      </c>
      <c r="X38" s="12">
        <f t="shared" si="9"/>
        <v>135</v>
      </c>
      <c r="Y38" s="20">
        <f t="shared" si="2"/>
        <v>130</v>
      </c>
      <c r="Z38" s="6">
        <v>255</v>
      </c>
      <c r="AA38" s="2">
        <v>240</v>
      </c>
      <c r="AB38" s="2">
        <v>220</v>
      </c>
      <c r="AC38" s="12">
        <v>210</v>
      </c>
      <c r="AD38" s="12">
        <f t="shared" si="10"/>
        <v>210</v>
      </c>
      <c r="AE38" s="20">
        <f t="shared" si="3"/>
        <v>210</v>
      </c>
      <c r="AF38" s="6">
        <v>205</v>
      </c>
      <c r="AG38" s="2">
        <v>195</v>
      </c>
      <c r="AH38" s="2">
        <v>180</v>
      </c>
      <c r="AI38" s="12">
        <v>170</v>
      </c>
      <c r="AJ38" s="12">
        <f t="shared" si="11"/>
        <v>170</v>
      </c>
      <c r="AK38" s="20">
        <f t="shared" si="4"/>
        <v>170</v>
      </c>
      <c r="AN38" s="28">
        <v>20</v>
      </c>
      <c r="AO38" s="28">
        <v>100</v>
      </c>
      <c r="AP38" s="28">
        <v>250</v>
      </c>
      <c r="AQ38" s="28">
        <v>130</v>
      </c>
      <c r="AR38" s="28">
        <v>210</v>
      </c>
      <c r="AS38" s="28">
        <v>170</v>
      </c>
      <c r="AU38" s="1">
        <f t="shared" si="12"/>
        <v>-8</v>
      </c>
      <c r="AV38" s="1">
        <f t="shared" si="13"/>
        <v>0</v>
      </c>
      <c r="AW38" s="1">
        <f t="shared" si="14"/>
        <v>0</v>
      </c>
      <c r="AX38" s="1">
        <f t="shared" si="15"/>
        <v>0</v>
      </c>
      <c r="AY38" s="1">
        <f t="shared" si="16"/>
        <v>0</v>
      </c>
      <c r="AZ38" s="1">
        <f t="shared" si="17"/>
        <v>0</v>
      </c>
    </row>
    <row r="39" spans="1:52" ht="15">
      <c r="A39" s="4" t="s">
        <v>47</v>
      </c>
      <c r="B39" s="6">
        <v>28</v>
      </c>
      <c r="C39" s="2">
        <v>28</v>
      </c>
      <c r="D39" s="2">
        <v>28</v>
      </c>
      <c r="E39" s="12">
        <v>28</v>
      </c>
      <c r="F39" s="15">
        <f t="shared" si="5"/>
        <v>28</v>
      </c>
      <c r="G39" s="17">
        <f t="shared" si="6"/>
        <v>28</v>
      </c>
      <c r="H39" s="6">
        <v>140</v>
      </c>
      <c r="I39" s="2">
        <v>105</v>
      </c>
      <c r="J39" s="2">
        <v>130</v>
      </c>
      <c r="K39" s="12">
        <v>100</v>
      </c>
      <c r="L39" s="12">
        <f t="shared" si="7"/>
        <v>100</v>
      </c>
      <c r="M39" s="20">
        <f t="shared" si="0"/>
        <v>100</v>
      </c>
      <c r="N39" s="6">
        <v>250</v>
      </c>
      <c r="O39" s="2">
        <v>250</v>
      </c>
      <c r="P39" s="2">
        <v>250</v>
      </c>
      <c r="Q39" s="12">
        <v>250</v>
      </c>
      <c r="R39" s="12">
        <f t="shared" si="8"/>
        <v>250</v>
      </c>
      <c r="S39" s="20">
        <f t="shared" si="1"/>
        <v>250</v>
      </c>
      <c r="T39" s="6">
        <v>135</v>
      </c>
      <c r="U39" s="2">
        <v>135</v>
      </c>
      <c r="V39" s="2">
        <v>135</v>
      </c>
      <c r="W39" s="12">
        <v>135</v>
      </c>
      <c r="X39" s="12">
        <f t="shared" si="9"/>
        <v>135</v>
      </c>
      <c r="Y39" s="20">
        <f t="shared" si="2"/>
        <v>130</v>
      </c>
      <c r="Z39" s="6">
        <v>260</v>
      </c>
      <c r="AA39" s="2">
        <v>240</v>
      </c>
      <c r="AB39" s="2">
        <v>230</v>
      </c>
      <c r="AC39" s="12">
        <v>215</v>
      </c>
      <c r="AD39" s="12">
        <f t="shared" si="10"/>
        <v>215</v>
      </c>
      <c r="AE39" s="20">
        <f t="shared" si="3"/>
        <v>210</v>
      </c>
      <c r="AF39" s="6">
        <v>210</v>
      </c>
      <c r="AG39" s="2">
        <v>195</v>
      </c>
      <c r="AH39" s="2">
        <v>185</v>
      </c>
      <c r="AI39" s="12">
        <v>175</v>
      </c>
      <c r="AJ39" s="12">
        <f t="shared" si="11"/>
        <v>175</v>
      </c>
      <c r="AK39" s="20">
        <f t="shared" si="4"/>
        <v>170</v>
      </c>
      <c r="AN39" s="28">
        <v>20</v>
      </c>
      <c r="AO39" s="28">
        <v>100</v>
      </c>
      <c r="AP39" s="28">
        <v>250</v>
      </c>
      <c r="AQ39" s="28">
        <v>130</v>
      </c>
      <c r="AR39" s="28">
        <v>210</v>
      </c>
      <c r="AS39" s="28">
        <v>170</v>
      </c>
      <c r="AU39" s="1">
        <f t="shared" si="12"/>
        <v>-8</v>
      </c>
      <c r="AV39" s="1">
        <f t="shared" si="13"/>
        <v>0</v>
      </c>
      <c r="AW39" s="1">
        <f t="shared" si="14"/>
        <v>0</v>
      </c>
      <c r="AX39" s="1">
        <f t="shared" si="15"/>
        <v>0</v>
      </c>
      <c r="AY39" s="1">
        <f t="shared" si="16"/>
        <v>0</v>
      </c>
      <c r="AZ39" s="1">
        <f t="shared" si="17"/>
        <v>0</v>
      </c>
    </row>
    <row r="40" spans="1:52" ht="15">
      <c r="A40" s="4" t="s">
        <v>48</v>
      </c>
      <c r="B40" s="6">
        <v>28</v>
      </c>
      <c r="C40" s="2">
        <v>28</v>
      </c>
      <c r="D40" s="2">
        <v>28</v>
      </c>
      <c r="E40" s="12">
        <v>28</v>
      </c>
      <c r="F40" s="15">
        <f t="shared" si="5"/>
        <v>28</v>
      </c>
      <c r="G40" s="17">
        <f t="shared" si="6"/>
        <v>28</v>
      </c>
      <c r="H40" s="6">
        <v>140</v>
      </c>
      <c r="I40" s="2">
        <v>110</v>
      </c>
      <c r="J40" s="2">
        <v>130</v>
      </c>
      <c r="K40" s="12">
        <v>100</v>
      </c>
      <c r="L40" s="12">
        <f t="shared" si="7"/>
        <v>100</v>
      </c>
      <c r="M40" s="20">
        <f t="shared" si="0"/>
        <v>100</v>
      </c>
      <c r="N40" s="6">
        <v>250</v>
      </c>
      <c r="O40" s="2">
        <v>250</v>
      </c>
      <c r="P40" s="2">
        <v>250</v>
      </c>
      <c r="Q40" s="12">
        <v>250</v>
      </c>
      <c r="R40" s="12">
        <f t="shared" si="8"/>
        <v>250</v>
      </c>
      <c r="S40" s="20">
        <f t="shared" si="1"/>
        <v>250</v>
      </c>
      <c r="T40" s="6">
        <v>135</v>
      </c>
      <c r="U40" s="2">
        <v>135</v>
      </c>
      <c r="V40" s="2">
        <v>135</v>
      </c>
      <c r="W40" s="12">
        <v>135</v>
      </c>
      <c r="X40" s="12">
        <f t="shared" si="9"/>
        <v>135</v>
      </c>
      <c r="Y40" s="20">
        <f t="shared" si="2"/>
        <v>130</v>
      </c>
      <c r="Z40" s="6">
        <v>265</v>
      </c>
      <c r="AA40" s="2">
        <v>240</v>
      </c>
      <c r="AB40" s="2">
        <v>230</v>
      </c>
      <c r="AC40" s="12">
        <v>215</v>
      </c>
      <c r="AD40" s="12">
        <f t="shared" si="10"/>
        <v>215</v>
      </c>
      <c r="AE40" s="20">
        <f t="shared" si="3"/>
        <v>210</v>
      </c>
      <c r="AF40" s="6">
        <v>215</v>
      </c>
      <c r="AG40" s="2">
        <v>195</v>
      </c>
      <c r="AH40" s="2">
        <v>185</v>
      </c>
      <c r="AI40" s="12">
        <v>175</v>
      </c>
      <c r="AJ40" s="12">
        <f t="shared" si="11"/>
        <v>175</v>
      </c>
      <c r="AK40" s="20">
        <f t="shared" si="4"/>
        <v>170</v>
      </c>
      <c r="AN40" s="28">
        <v>20</v>
      </c>
      <c r="AO40" s="28">
        <v>100</v>
      </c>
      <c r="AP40" s="28">
        <v>250</v>
      </c>
      <c r="AQ40" s="28">
        <v>130</v>
      </c>
      <c r="AR40" s="28">
        <v>210</v>
      </c>
      <c r="AS40" s="28">
        <v>170</v>
      </c>
      <c r="AU40" s="1">
        <f t="shared" si="12"/>
        <v>-8</v>
      </c>
      <c r="AV40" s="1">
        <f t="shared" si="13"/>
        <v>0</v>
      </c>
      <c r="AW40" s="1">
        <f t="shared" si="14"/>
        <v>0</v>
      </c>
      <c r="AX40" s="1">
        <f t="shared" si="15"/>
        <v>0</v>
      </c>
      <c r="AY40" s="1">
        <f t="shared" si="16"/>
        <v>0</v>
      </c>
      <c r="AZ40" s="1">
        <f t="shared" si="17"/>
        <v>0</v>
      </c>
    </row>
    <row r="41" spans="1:52" ht="15">
      <c r="A41" s="4" t="s">
        <v>49</v>
      </c>
      <c r="B41" s="6">
        <v>28</v>
      </c>
      <c r="C41" s="2">
        <v>28</v>
      </c>
      <c r="D41" s="2">
        <v>28</v>
      </c>
      <c r="E41" s="12">
        <v>28</v>
      </c>
      <c r="F41" s="15">
        <f t="shared" si="5"/>
        <v>28</v>
      </c>
      <c r="G41" s="17">
        <f t="shared" si="6"/>
        <v>28</v>
      </c>
      <c r="H41" s="6">
        <v>150</v>
      </c>
      <c r="I41" s="2">
        <v>105</v>
      </c>
      <c r="J41" s="2">
        <v>130</v>
      </c>
      <c r="K41" s="12">
        <v>100</v>
      </c>
      <c r="L41" s="12">
        <f t="shared" si="7"/>
        <v>100</v>
      </c>
      <c r="M41" s="20">
        <f t="shared" si="0"/>
        <v>100</v>
      </c>
      <c r="N41" s="6">
        <v>250</v>
      </c>
      <c r="O41" s="2">
        <v>250</v>
      </c>
      <c r="P41" s="2">
        <v>250</v>
      </c>
      <c r="Q41" s="12">
        <v>250</v>
      </c>
      <c r="R41" s="12">
        <f t="shared" si="8"/>
        <v>250</v>
      </c>
      <c r="S41" s="20">
        <f t="shared" si="1"/>
        <v>250</v>
      </c>
      <c r="T41" s="6">
        <v>135</v>
      </c>
      <c r="U41" s="2">
        <v>135</v>
      </c>
      <c r="V41" s="2">
        <v>135</v>
      </c>
      <c r="W41" s="12">
        <v>135</v>
      </c>
      <c r="X41" s="12">
        <f t="shared" si="9"/>
        <v>135</v>
      </c>
      <c r="Y41" s="20">
        <f t="shared" si="2"/>
        <v>130</v>
      </c>
      <c r="Z41" s="6">
        <v>260</v>
      </c>
      <c r="AA41" s="2">
        <v>240</v>
      </c>
      <c r="AB41" s="2">
        <v>235</v>
      </c>
      <c r="AC41" s="12">
        <v>220</v>
      </c>
      <c r="AD41" s="12">
        <f t="shared" si="10"/>
        <v>220</v>
      </c>
      <c r="AE41" s="20">
        <f t="shared" si="3"/>
        <v>220</v>
      </c>
      <c r="AF41" s="6">
        <v>210</v>
      </c>
      <c r="AG41" s="2">
        <v>195</v>
      </c>
      <c r="AH41" s="2">
        <v>190</v>
      </c>
      <c r="AI41" s="12">
        <v>175</v>
      </c>
      <c r="AJ41" s="12">
        <f t="shared" si="11"/>
        <v>175</v>
      </c>
      <c r="AK41" s="20">
        <f t="shared" si="4"/>
        <v>170</v>
      </c>
      <c r="AN41" s="28">
        <v>20</v>
      </c>
      <c r="AO41" s="28">
        <v>100</v>
      </c>
      <c r="AP41" s="28">
        <v>250</v>
      </c>
      <c r="AQ41" s="28">
        <v>130</v>
      </c>
      <c r="AR41" s="28">
        <v>220</v>
      </c>
      <c r="AS41" s="28">
        <v>170</v>
      </c>
      <c r="AU41" s="1">
        <f t="shared" si="12"/>
        <v>-8</v>
      </c>
      <c r="AV41" s="1">
        <f t="shared" si="13"/>
        <v>0</v>
      </c>
      <c r="AW41" s="1">
        <f t="shared" si="14"/>
        <v>0</v>
      </c>
      <c r="AX41" s="1">
        <f t="shared" si="15"/>
        <v>0</v>
      </c>
      <c r="AY41" s="1">
        <f t="shared" si="16"/>
        <v>0</v>
      </c>
      <c r="AZ41" s="1">
        <f t="shared" si="17"/>
        <v>0</v>
      </c>
    </row>
    <row r="42" spans="1:52" ht="15">
      <c r="A42" s="4" t="s">
        <v>50</v>
      </c>
      <c r="B42" s="6">
        <v>28</v>
      </c>
      <c r="C42" s="2">
        <v>28</v>
      </c>
      <c r="D42" s="2">
        <v>28</v>
      </c>
      <c r="E42" s="12">
        <v>28</v>
      </c>
      <c r="F42" s="15">
        <f t="shared" si="5"/>
        <v>28</v>
      </c>
      <c r="G42" s="17">
        <f t="shared" si="6"/>
        <v>28</v>
      </c>
      <c r="H42" s="6">
        <v>145</v>
      </c>
      <c r="I42" s="2">
        <v>105</v>
      </c>
      <c r="J42" s="2">
        <v>130</v>
      </c>
      <c r="K42" s="12">
        <v>100</v>
      </c>
      <c r="L42" s="12">
        <f t="shared" si="7"/>
        <v>100</v>
      </c>
      <c r="M42" s="20">
        <f t="shared" si="0"/>
        <v>100</v>
      </c>
      <c r="N42" s="6">
        <v>250</v>
      </c>
      <c r="O42" s="2">
        <v>250</v>
      </c>
      <c r="P42" s="2">
        <v>250</v>
      </c>
      <c r="Q42" s="12">
        <v>250</v>
      </c>
      <c r="R42" s="12">
        <f t="shared" si="8"/>
        <v>250</v>
      </c>
      <c r="S42" s="20">
        <f t="shared" si="1"/>
        <v>250</v>
      </c>
      <c r="T42" s="6">
        <v>135</v>
      </c>
      <c r="U42" s="2">
        <v>135</v>
      </c>
      <c r="V42" s="2">
        <v>135</v>
      </c>
      <c r="W42" s="12">
        <v>135</v>
      </c>
      <c r="X42" s="12">
        <f t="shared" si="9"/>
        <v>135</v>
      </c>
      <c r="Y42" s="20">
        <f t="shared" si="2"/>
        <v>130</v>
      </c>
      <c r="Z42" s="6">
        <v>265</v>
      </c>
      <c r="AA42" s="2">
        <v>240</v>
      </c>
      <c r="AB42" s="2">
        <v>230</v>
      </c>
      <c r="AC42" s="12">
        <v>215</v>
      </c>
      <c r="AD42" s="12">
        <f t="shared" si="10"/>
        <v>215</v>
      </c>
      <c r="AE42" s="20">
        <f t="shared" si="3"/>
        <v>210</v>
      </c>
      <c r="AF42" s="6">
        <v>215</v>
      </c>
      <c r="AG42" s="2">
        <v>195</v>
      </c>
      <c r="AH42" s="2">
        <v>190</v>
      </c>
      <c r="AI42" s="12">
        <v>175</v>
      </c>
      <c r="AJ42" s="12">
        <f t="shared" si="11"/>
        <v>175</v>
      </c>
      <c r="AK42" s="20">
        <f t="shared" si="4"/>
        <v>170</v>
      </c>
      <c r="AN42" s="28">
        <v>20</v>
      </c>
      <c r="AO42" s="28">
        <v>100</v>
      </c>
      <c r="AP42" s="28">
        <v>250</v>
      </c>
      <c r="AQ42" s="28">
        <v>130</v>
      </c>
      <c r="AR42" s="28">
        <v>210</v>
      </c>
      <c r="AS42" s="28">
        <v>170</v>
      </c>
      <c r="AU42" s="1">
        <f t="shared" si="12"/>
        <v>-8</v>
      </c>
      <c r="AV42" s="1">
        <f t="shared" si="13"/>
        <v>0</v>
      </c>
      <c r="AW42" s="1">
        <f t="shared" si="14"/>
        <v>0</v>
      </c>
      <c r="AX42" s="1">
        <f t="shared" si="15"/>
        <v>0</v>
      </c>
      <c r="AY42" s="1">
        <f t="shared" si="16"/>
        <v>0</v>
      </c>
      <c r="AZ42" s="1">
        <f t="shared" si="17"/>
        <v>0</v>
      </c>
    </row>
    <row r="43" spans="1:52" ht="15">
      <c r="A43" s="4" t="s">
        <v>51</v>
      </c>
      <c r="B43" s="6">
        <v>28</v>
      </c>
      <c r="C43" s="2">
        <v>28</v>
      </c>
      <c r="D43" s="2">
        <v>28</v>
      </c>
      <c r="E43" s="12">
        <v>28</v>
      </c>
      <c r="F43" s="15">
        <f t="shared" si="5"/>
        <v>28</v>
      </c>
      <c r="G43" s="17">
        <f t="shared" si="6"/>
        <v>28</v>
      </c>
      <c r="H43" s="6">
        <v>140</v>
      </c>
      <c r="I43" s="2">
        <v>110</v>
      </c>
      <c r="J43" s="2">
        <v>130</v>
      </c>
      <c r="K43" s="12">
        <v>100</v>
      </c>
      <c r="L43" s="12">
        <f t="shared" si="7"/>
        <v>100</v>
      </c>
      <c r="M43" s="20">
        <f t="shared" si="0"/>
        <v>100</v>
      </c>
      <c r="N43" s="6">
        <v>250</v>
      </c>
      <c r="O43" s="2">
        <v>250</v>
      </c>
      <c r="P43" s="2">
        <v>250</v>
      </c>
      <c r="Q43" s="12">
        <v>250</v>
      </c>
      <c r="R43" s="12">
        <f t="shared" si="8"/>
        <v>250</v>
      </c>
      <c r="S43" s="20">
        <f t="shared" si="1"/>
        <v>250</v>
      </c>
      <c r="T43" s="6">
        <v>135</v>
      </c>
      <c r="U43" s="2">
        <v>135</v>
      </c>
      <c r="V43" s="2">
        <v>135</v>
      </c>
      <c r="W43" s="12">
        <v>135</v>
      </c>
      <c r="X43" s="12">
        <f t="shared" si="9"/>
        <v>135</v>
      </c>
      <c r="Y43" s="20">
        <f t="shared" si="2"/>
        <v>130</v>
      </c>
      <c r="Z43" s="6">
        <v>265</v>
      </c>
      <c r="AA43" s="2">
        <v>240</v>
      </c>
      <c r="AB43" s="2">
        <v>240</v>
      </c>
      <c r="AC43" s="12">
        <v>225</v>
      </c>
      <c r="AD43" s="12">
        <f t="shared" si="10"/>
        <v>225</v>
      </c>
      <c r="AE43" s="20">
        <f t="shared" si="3"/>
        <v>220</v>
      </c>
      <c r="AF43" s="6">
        <v>215</v>
      </c>
      <c r="AG43" s="2">
        <v>195</v>
      </c>
      <c r="AH43" s="2">
        <v>195</v>
      </c>
      <c r="AI43" s="12">
        <v>180</v>
      </c>
      <c r="AJ43" s="12">
        <f t="shared" si="11"/>
        <v>180</v>
      </c>
      <c r="AK43" s="20">
        <f t="shared" si="4"/>
        <v>180</v>
      </c>
      <c r="AN43" s="28">
        <v>20</v>
      </c>
      <c r="AO43" s="28">
        <v>100</v>
      </c>
      <c r="AP43" s="28">
        <v>250</v>
      </c>
      <c r="AQ43" s="28">
        <v>130</v>
      </c>
      <c r="AR43" s="28">
        <v>220</v>
      </c>
      <c r="AS43" s="28">
        <v>180</v>
      </c>
      <c r="AU43" s="1">
        <f t="shared" si="12"/>
        <v>-8</v>
      </c>
      <c r="AV43" s="1">
        <f t="shared" si="13"/>
        <v>0</v>
      </c>
      <c r="AW43" s="1">
        <f t="shared" si="14"/>
        <v>0</v>
      </c>
      <c r="AX43" s="1">
        <f t="shared" si="15"/>
        <v>0</v>
      </c>
      <c r="AY43" s="1">
        <f t="shared" si="16"/>
        <v>0</v>
      </c>
      <c r="AZ43" s="1">
        <f t="shared" si="17"/>
        <v>0</v>
      </c>
    </row>
    <row r="44" spans="1:52" ht="15">
      <c r="A44" s="4" t="s">
        <v>52</v>
      </c>
      <c r="B44" s="6">
        <v>28</v>
      </c>
      <c r="C44" s="2">
        <v>28</v>
      </c>
      <c r="D44" s="2">
        <v>28</v>
      </c>
      <c r="E44" s="12">
        <v>28</v>
      </c>
      <c r="F44" s="15">
        <f t="shared" si="5"/>
        <v>28</v>
      </c>
      <c r="G44" s="17">
        <f t="shared" si="6"/>
        <v>28</v>
      </c>
      <c r="H44" s="6">
        <v>140</v>
      </c>
      <c r="I44" s="2">
        <v>110</v>
      </c>
      <c r="J44" s="2">
        <v>130</v>
      </c>
      <c r="K44" s="12">
        <v>100</v>
      </c>
      <c r="L44" s="12">
        <f t="shared" si="7"/>
        <v>100</v>
      </c>
      <c r="M44" s="20">
        <f t="shared" si="0"/>
        <v>100</v>
      </c>
      <c r="N44" s="6">
        <v>250</v>
      </c>
      <c r="O44" s="2">
        <v>250</v>
      </c>
      <c r="P44" s="2">
        <v>250</v>
      </c>
      <c r="Q44" s="12">
        <v>250</v>
      </c>
      <c r="R44" s="12">
        <f t="shared" si="8"/>
        <v>250</v>
      </c>
      <c r="S44" s="20">
        <f t="shared" si="1"/>
        <v>250</v>
      </c>
      <c r="T44" s="6">
        <v>135</v>
      </c>
      <c r="U44" s="2">
        <v>135</v>
      </c>
      <c r="V44" s="2">
        <v>135</v>
      </c>
      <c r="W44" s="12">
        <v>135</v>
      </c>
      <c r="X44" s="12">
        <f t="shared" si="9"/>
        <v>135</v>
      </c>
      <c r="Y44" s="20">
        <f t="shared" si="2"/>
        <v>130</v>
      </c>
      <c r="Z44" s="6">
        <v>270</v>
      </c>
      <c r="AA44" s="2">
        <v>245</v>
      </c>
      <c r="AB44" s="2">
        <v>240</v>
      </c>
      <c r="AC44" s="12">
        <v>225</v>
      </c>
      <c r="AD44" s="12">
        <f t="shared" si="10"/>
        <v>225</v>
      </c>
      <c r="AE44" s="20">
        <f t="shared" si="3"/>
        <v>220</v>
      </c>
      <c r="AF44" s="6">
        <v>220</v>
      </c>
      <c r="AG44" s="2">
        <v>200</v>
      </c>
      <c r="AH44" s="2">
        <v>195</v>
      </c>
      <c r="AI44" s="12">
        <v>180</v>
      </c>
      <c r="AJ44" s="12">
        <f t="shared" si="11"/>
        <v>180</v>
      </c>
      <c r="AK44" s="20">
        <f t="shared" si="4"/>
        <v>180</v>
      </c>
      <c r="AN44" s="28">
        <v>20</v>
      </c>
      <c r="AO44" s="28">
        <v>100</v>
      </c>
      <c r="AP44" s="28">
        <v>250</v>
      </c>
      <c r="AQ44" s="28">
        <v>130</v>
      </c>
      <c r="AR44" s="28">
        <v>220</v>
      </c>
      <c r="AS44" s="28">
        <v>180</v>
      </c>
      <c r="AU44" s="1">
        <f t="shared" si="12"/>
        <v>-8</v>
      </c>
      <c r="AV44" s="1">
        <f t="shared" si="13"/>
        <v>0</v>
      </c>
      <c r="AW44" s="1">
        <f t="shared" si="14"/>
        <v>0</v>
      </c>
      <c r="AX44" s="1">
        <f t="shared" si="15"/>
        <v>0</v>
      </c>
      <c r="AY44" s="1">
        <f t="shared" si="16"/>
        <v>0</v>
      </c>
      <c r="AZ44" s="1">
        <f t="shared" si="17"/>
        <v>0</v>
      </c>
    </row>
    <row r="45" spans="1:52" ht="15">
      <c r="A45" s="4" t="s">
        <v>53</v>
      </c>
      <c r="B45" s="6">
        <v>28</v>
      </c>
      <c r="C45" s="2">
        <v>28</v>
      </c>
      <c r="D45" s="2">
        <v>28</v>
      </c>
      <c r="E45" s="12">
        <v>28</v>
      </c>
      <c r="F45" s="15">
        <f t="shared" si="5"/>
        <v>28</v>
      </c>
      <c r="G45" s="17">
        <f t="shared" si="6"/>
        <v>28</v>
      </c>
      <c r="H45" s="6">
        <v>145</v>
      </c>
      <c r="I45" s="2">
        <v>110</v>
      </c>
      <c r="J45" s="2">
        <v>130</v>
      </c>
      <c r="K45" s="12">
        <v>105</v>
      </c>
      <c r="L45" s="12">
        <f t="shared" si="7"/>
        <v>105</v>
      </c>
      <c r="M45" s="20">
        <f t="shared" si="0"/>
        <v>100</v>
      </c>
      <c r="N45" s="6">
        <v>250</v>
      </c>
      <c r="O45" s="2">
        <v>250</v>
      </c>
      <c r="P45" s="2">
        <v>250</v>
      </c>
      <c r="Q45" s="12">
        <v>250</v>
      </c>
      <c r="R45" s="12">
        <f t="shared" si="8"/>
        <v>250</v>
      </c>
      <c r="S45" s="20">
        <f t="shared" si="1"/>
        <v>250</v>
      </c>
      <c r="T45" s="6">
        <v>135</v>
      </c>
      <c r="U45" s="2">
        <v>135</v>
      </c>
      <c r="V45" s="2">
        <v>135</v>
      </c>
      <c r="W45" s="12">
        <v>135</v>
      </c>
      <c r="X45" s="12">
        <f t="shared" si="9"/>
        <v>135</v>
      </c>
      <c r="Y45" s="20">
        <f t="shared" si="2"/>
        <v>130</v>
      </c>
      <c r="Z45" s="6">
        <v>280</v>
      </c>
      <c r="AA45" s="2">
        <v>255</v>
      </c>
      <c r="AB45" s="2">
        <v>260</v>
      </c>
      <c r="AC45" s="12">
        <v>240</v>
      </c>
      <c r="AD45" s="12">
        <f t="shared" si="10"/>
        <v>240</v>
      </c>
      <c r="AE45" s="20">
        <f t="shared" si="3"/>
        <v>240</v>
      </c>
      <c r="AF45" s="6">
        <v>225</v>
      </c>
      <c r="AG45" s="2">
        <v>205</v>
      </c>
      <c r="AH45" s="2">
        <v>210</v>
      </c>
      <c r="AI45" s="12">
        <v>195</v>
      </c>
      <c r="AJ45" s="12">
        <f t="shared" si="11"/>
        <v>195</v>
      </c>
      <c r="AK45" s="20">
        <f t="shared" si="4"/>
        <v>190</v>
      </c>
      <c r="AN45" s="28">
        <v>20</v>
      </c>
      <c r="AO45" s="28">
        <v>100</v>
      </c>
      <c r="AP45" s="28">
        <v>250</v>
      </c>
      <c r="AQ45" s="28">
        <v>130</v>
      </c>
      <c r="AR45" s="28">
        <v>240</v>
      </c>
      <c r="AS45" s="28">
        <v>190</v>
      </c>
      <c r="AU45" s="1">
        <f t="shared" si="12"/>
        <v>-8</v>
      </c>
      <c r="AV45" s="1">
        <f t="shared" si="13"/>
        <v>0</v>
      </c>
      <c r="AW45" s="1">
        <f t="shared" si="14"/>
        <v>0</v>
      </c>
      <c r="AX45" s="1">
        <f t="shared" si="15"/>
        <v>0</v>
      </c>
      <c r="AY45" s="1">
        <f t="shared" si="16"/>
        <v>0</v>
      </c>
      <c r="AZ45" s="1">
        <f t="shared" si="17"/>
        <v>0</v>
      </c>
    </row>
    <row r="46" spans="1:52" ht="15">
      <c r="A46" s="4" t="s">
        <v>54</v>
      </c>
      <c r="B46" s="6">
        <v>28</v>
      </c>
      <c r="C46" s="2">
        <v>28</v>
      </c>
      <c r="D46" s="2">
        <v>28</v>
      </c>
      <c r="E46" s="12">
        <v>28</v>
      </c>
      <c r="F46" s="15">
        <f t="shared" si="5"/>
        <v>28</v>
      </c>
      <c r="G46" s="17">
        <f t="shared" si="6"/>
        <v>28</v>
      </c>
      <c r="H46" s="6">
        <v>145</v>
      </c>
      <c r="I46" s="2">
        <v>110</v>
      </c>
      <c r="J46" s="2">
        <v>130</v>
      </c>
      <c r="K46" s="12">
        <v>105</v>
      </c>
      <c r="L46" s="12">
        <f t="shared" si="7"/>
        <v>105</v>
      </c>
      <c r="M46" s="20">
        <f t="shared" si="0"/>
        <v>100</v>
      </c>
      <c r="N46" s="6">
        <v>250</v>
      </c>
      <c r="O46" s="2">
        <v>250</v>
      </c>
      <c r="P46" s="2">
        <v>250</v>
      </c>
      <c r="Q46" s="12">
        <v>250</v>
      </c>
      <c r="R46" s="12">
        <f t="shared" si="8"/>
        <v>250</v>
      </c>
      <c r="S46" s="20">
        <f t="shared" si="1"/>
        <v>250</v>
      </c>
      <c r="T46" s="6">
        <v>135</v>
      </c>
      <c r="U46" s="2">
        <v>135</v>
      </c>
      <c r="V46" s="2">
        <v>135</v>
      </c>
      <c r="W46" s="12">
        <v>135</v>
      </c>
      <c r="X46" s="12">
        <f t="shared" si="9"/>
        <v>135</v>
      </c>
      <c r="Y46" s="20">
        <f t="shared" si="2"/>
        <v>130</v>
      </c>
      <c r="Z46" s="6">
        <v>280</v>
      </c>
      <c r="AA46" s="2">
        <v>255</v>
      </c>
      <c r="AB46" s="2">
        <v>255</v>
      </c>
      <c r="AC46" s="12">
        <v>240</v>
      </c>
      <c r="AD46" s="12">
        <f t="shared" si="10"/>
        <v>240</v>
      </c>
      <c r="AE46" s="20">
        <f t="shared" si="3"/>
        <v>240</v>
      </c>
      <c r="AF46" s="6">
        <v>225</v>
      </c>
      <c r="AG46" s="2">
        <v>205</v>
      </c>
      <c r="AH46" s="2">
        <v>205</v>
      </c>
      <c r="AI46" s="12">
        <v>195</v>
      </c>
      <c r="AJ46" s="12">
        <f t="shared" si="11"/>
        <v>195</v>
      </c>
      <c r="AK46" s="20">
        <f t="shared" si="4"/>
        <v>190</v>
      </c>
      <c r="AN46" s="28">
        <v>20</v>
      </c>
      <c r="AO46" s="28">
        <v>100</v>
      </c>
      <c r="AP46" s="28">
        <v>250</v>
      </c>
      <c r="AQ46" s="28">
        <v>130</v>
      </c>
      <c r="AR46" s="28">
        <v>240</v>
      </c>
      <c r="AS46" s="28">
        <v>190</v>
      </c>
      <c r="AU46" s="1">
        <f t="shared" si="12"/>
        <v>-8</v>
      </c>
      <c r="AV46" s="1">
        <f t="shared" si="13"/>
        <v>0</v>
      </c>
      <c r="AW46" s="1">
        <f t="shared" si="14"/>
        <v>0</v>
      </c>
      <c r="AX46" s="1">
        <f t="shared" si="15"/>
        <v>0</v>
      </c>
      <c r="AY46" s="1">
        <f t="shared" si="16"/>
        <v>0</v>
      </c>
      <c r="AZ46" s="1">
        <f t="shared" si="17"/>
        <v>0</v>
      </c>
    </row>
    <row r="47" spans="1:52" ht="15">
      <c r="A47" s="4" t="s">
        <v>55</v>
      </c>
      <c r="B47" s="6">
        <v>28</v>
      </c>
      <c r="C47" s="2">
        <v>28</v>
      </c>
      <c r="D47" s="2">
        <v>28</v>
      </c>
      <c r="E47" s="12">
        <v>28</v>
      </c>
      <c r="F47" s="15">
        <f t="shared" si="5"/>
        <v>28</v>
      </c>
      <c r="G47" s="17">
        <f t="shared" si="6"/>
        <v>28</v>
      </c>
      <c r="H47" s="6">
        <v>140</v>
      </c>
      <c r="I47" s="2">
        <v>115</v>
      </c>
      <c r="J47" s="2">
        <v>120</v>
      </c>
      <c r="K47" s="12">
        <v>105</v>
      </c>
      <c r="L47" s="12">
        <f t="shared" si="7"/>
        <v>105</v>
      </c>
      <c r="M47" s="20">
        <f t="shared" si="0"/>
        <v>100</v>
      </c>
      <c r="N47" s="6">
        <v>250</v>
      </c>
      <c r="O47" s="2">
        <v>250</v>
      </c>
      <c r="P47" s="2">
        <v>250</v>
      </c>
      <c r="Q47" s="12">
        <v>250</v>
      </c>
      <c r="R47" s="12">
        <f t="shared" si="8"/>
        <v>250</v>
      </c>
      <c r="S47" s="20">
        <f t="shared" si="1"/>
        <v>250</v>
      </c>
      <c r="T47" s="6">
        <v>135</v>
      </c>
      <c r="U47" s="2">
        <v>135</v>
      </c>
      <c r="V47" s="2">
        <v>135</v>
      </c>
      <c r="W47" s="12">
        <v>135</v>
      </c>
      <c r="X47" s="12">
        <f t="shared" si="9"/>
        <v>135</v>
      </c>
      <c r="Y47" s="20">
        <f t="shared" si="2"/>
        <v>130</v>
      </c>
      <c r="Z47" s="6">
        <v>285</v>
      </c>
      <c r="AA47" s="2">
        <v>260</v>
      </c>
      <c r="AB47" s="2">
        <v>255</v>
      </c>
      <c r="AC47" s="12">
        <v>240</v>
      </c>
      <c r="AD47" s="12">
        <f t="shared" si="10"/>
        <v>240</v>
      </c>
      <c r="AE47" s="20">
        <f t="shared" si="3"/>
        <v>240</v>
      </c>
      <c r="AF47" s="6">
        <v>230</v>
      </c>
      <c r="AG47" s="2">
        <v>210</v>
      </c>
      <c r="AH47" s="2">
        <v>205</v>
      </c>
      <c r="AI47" s="12">
        <v>195</v>
      </c>
      <c r="AJ47" s="12">
        <f t="shared" si="11"/>
        <v>195</v>
      </c>
      <c r="AK47" s="20">
        <f t="shared" si="4"/>
        <v>190</v>
      </c>
      <c r="AN47" s="28">
        <v>20</v>
      </c>
      <c r="AO47" s="28">
        <v>100</v>
      </c>
      <c r="AP47" s="28">
        <v>250</v>
      </c>
      <c r="AQ47" s="28">
        <v>130</v>
      </c>
      <c r="AR47" s="28">
        <v>240</v>
      </c>
      <c r="AS47" s="28">
        <v>190</v>
      </c>
      <c r="AU47" s="1">
        <f t="shared" si="12"/>
        <v>-8</v>
      </c>
      <c r="AV47" s="1">
        <f t="shared" si="13"/>
        <v>0</v>
      </c>
      <c r="AW47" s="1">
        <f t="shared" si="14"/>
        <v>0</v>
      </c>
      <c r="AX47" s="1">
        <f t="shared" si="15"/>
        <v>0</v>
      </c>
      <c r="AY47" s="1">
        <f t="shared" si="16"/>
        <v>0</v>
      </c>
      <c r="AZ47" s="1">
        <f t="shared" si="17"/>
        <v>0</v>
      </c>
    </row>
    <row r="48" spans="1:52" ht="15">
      <c r="A48" s="4" t="s">
        <v>56</v>
      </c>
      <c r="B48" s="6">
        <v>28</v>
      </c>
      <c r="C48" s="2">
        <v>28</v>
      </c>
      <c r="D48" s="2">
        <v>28</v>
      </c>
      <c r="E48" s="12">
        <v>28</v>
      </c>
      <c r="F48" s="15">
        <f t="shared" si="5"/>
        <v>28</v>
      </c>
      <c r="G48" s="17">
        <f t="shared" si="6"/>
        <v>28</v>
      </c>
      <c r="H48" s="6">
        <v>140</v>
      </c>
      <c r="I48" s="2">
        <v>115</v>
      </c>
      <c r="J48" s="2">
        <v>120</v>
      </c>
      <c r="K48" s="12">
        <v>110</v>
      </c>
      <c r="L48" s="12">
        <f t="shared" si="7"/>
        <v>110</v>
      </c>
      <c r="M48" s="20">
        <f t="shared" si="0"/>
        <v>110</v>
      </c>
      <c r="N48" s="6">
        <v>250</v>
      </c>
      <c r="O48" s="2">
        <v>250</v>
      </c>
      <c r="P48" s="2">
        <v>250</v>
      </c>
      <c r="Q48" s="12">
        <v>250</v>
      </c>
      <c r="R48" s="12">
        <f t="shared" si="8"/>
        <v>250</v>
      </c>
      <c r="S48" s="20">
        <f t="shared" si="1"/>
        <v>250</v>
      </c>
      <c r="T48" s="6">
        <v>135</v>
      </c>
      <c r="U48" s="2">
        <v>135</v>
      </c>
      <c r="V48" s="2">
        <v>135</v>
      </c>
      <c r="W48" s="12">
        <v>135</v>
      </c>
      <c r="X48" s="12">
        <f t="shared" si="9"/>
        <v>135</v>
      </c>
      <c r="Y48" s="20">
        <f t="shared" si="2"/>
        <v>130</v>
      </c>
      <c r="Z48" s="6">
        <v>290</v>
      </c>
      <c r="AA48" s="2">
        <v>265</v>
      </c>
      <c r="AB48" s="2">
        <v>265</v>
      </c>
      <c r="AC48" s="12">
        <v>250</v>
      </c>
      <c r="AD48" s="12">
        <f t="shared" si="10"/>
        <v>250</v>
      </c>
      <c r="AE48" s="20">
        <f t="shared" si="3"/>
        <v>250</v>
      </c>
      <c r="AF48" s="6">
        <v>235</v>
      </c>
      <c r="AG48" s="2">
        <v>215</v>
      </c>
      <c r="AH48" s="2">
        <v>215</v>
      </c>
      <c r="AI48" s="12">
        <v>200</v>
      </c>
      <c r="AJ48" s="12">
        <f t="shared" si="11"/>
        <v>200</v>
      </c>
      <c r="AK48" s="20">
        <f t="shared" si="4"/>
        <v>200</v>
      </c>
      <c r="AN48" s="28">
        <v>20</v>
      </c>
      <c r="AO48" s="28">
        <v>110</v>
      </c>
      <c r="AP48" s="28">
        <v>250</v>
      </c>
      <c r="AQ48" s="28">
        <v>130</v>
      </c>
      <c r="AR48" s="28">
        <v>250</v>
      </c>
      <c r="AS48" s="28">
        <v>200</v>
      </c>
      <c r="AU48" s="1">
        <f t="shared" si="12"/>
        <v>-8</v>
      </c>
      <c r="AV48" s="1">
        <f t="shared" si="13"/>
        <v>0</v>
      </c>
      <c r="AW48" s="1">
        <f t="shared" si="14"/>
        <v>0</v>
      </c>
      <c r="AX48" s="1">
        <f t="shared" si="15"/>
        <v>0</v>
      </c>
      <c r="AY48" s="1">
        <f t="shared" si="16"/>
        <v>0</v>
      </c>
      <c r="AZ48" s="1">
        <f t="shared" si="17"/>
        <v>0</v>
      </c>
    </row>
    <row r="49" spans="1:52" ht="15">
      <c r="A49" s="4" t="s">
        <v>57</v>
      </c>
      <c r="B49" s="6">
        <v>28</v>
      </c>
      <c r="C49" s="2">
        <v>28</v>
      </c>
      <c r="D49" s="2">
        <v>28</v>
      </c>
      <c r="E49" s="12">
        <v>28</v>
      </c>
      <c r="F49" s="15">
        <f t="shared" si="5"/>
        <v>28</v>
      </c>
      <c r="G49" s="17">
        <f t="shared" si="6"/>
        <v>28</v>
      </c>
      <c r="H49" s="6">
        <v>140</v>
      </c>
      <c r="I49" s="2">
        <v>115</v>
      </c>
      <c r="J49" s="2">
        <v>130</v>
      </c>
      <c r="K49" s="12">
        <v>110</v>
      </c>
      <c r="L49" s="12">
        <f t="shared" si="7"/>
        <v>110</v>
      </c>
      <c r="M49" s="20">
        <f t="shared" si="0"/>
        <v>110</v>
      </c>
      <c r="N49" s="6">
        <v>250</v>
      </c>
      <c r="O49" s="2">
        <v>250</v>
      </c>
      <c r="P49" s="2">
        <v>250</v>
      </c>
      <c r="Q49" s="12">
        <v>250</v>
      </c>
      <c r="R49" s="12">
        <f t="shared" si="8"/>
        <v>250</v>
      </c>
      <c r="S49" s="20">
        <f t="shared" si="1"/>
        <v>250</v>
      </c>
      <c r="T49" s="6">
        <v>135</v>
      </c>
      <c r="U49" s="2">
        <v>135</v>
      </c>
      <c r="V49" s="2">
        <v>135</v>
      </c>
      <c r="W49" s="12">
        <v>135</v>
      </c>
      <c r="X49" s="12">
        <f t="shared" si="9"/>
        <v>135</v>
      </c>
      <c r="Y49" s="20">
        <f t="shared" si="2"/>
        <v>130</v>
      </c>
      <c r="Z49" s="6">
        <v>290</v>
      </c>
      <c r="AA49" s="2">
        <v>260</v>
      </c>
      <c r="AB49" s="2">
        <v>270</v>
      </c>
      <c r="AC49" s="12">
        <v>255</v>
      </c>
      <c r="AD49" s="12">
        <f t="shared" si="10"/>
        <v>255</v>
      </c>
      <c r="AE49" s="20">
        <f t="shared" si="3"/>
        <v>250</v>
      </c>
      <c r="AF49" s="6">
        <v>230</v>
      </c>
      <c r="AG49" s="2">
        <v>210</v>
      </c>
      <c r="AH49" s="2">
        <v>220</v>
      </c>
      <c r="AI49" s="12">
        <v>200</v>
      </c>
      <c r="AJ49" s="12">
        <f t="shared" si="11"/>
        <v>200</v>
      </c>
      <c r="AK49" s="20">
        <f t="shared" si="4"/>
        <v>200</v>
      </c>
      <c r="AN49" s="28">
        <v>20</v>
      </c>
      <c r="AO49" s="28">
        <v>110</v>
      </c>
      <c r="AP49" s="28">
        <v>250</v>
      </c>
      <c r="AQ49" s="28">
        <v>130</v>
      </c>
      <c r="AR49" s="28">
        <v>250</v>
      </c>
      <c r="AS49" s="28">
        <v>200</v>
      </c>
      <c r="AU49" s="1">
        <f t="shared" si="12"/>
        <v>-8</v>
      </c>
      <c r="AV49" s="1">
        <f t="shared" si="13"/>
        <v>0</v>
      </c>
      <c r="AW49" s="1">
        <f t="shared" si="14"/>
        <v>0</v>
      </c>
      <c r="AX49" s="1">
        <f t="shared" si="15"/>
        <v>0</v>
      </c>
      <c r="AY49" s="1">
        <f t="shared" si="16"/>
        <v>0</v>
      </c>
      <c r="AZ49" s="1">
        <f t="shared" si="17"/>
        <v>0</v>
      </c>
    </row>
    <row r="50" spans="1:52" ht="15">
      <c r="A50" s="4" t="s">
        <v>58</v>
      </c>
      <c r="B50" s="6">
        <v>28</v>
      </c>
      <c r="C50" s="2">
        <v>28</v>
      </c>
      <c r="D50" s="2">
        <v>28</v>
      </c>
      <c r="E50" s="12">
        <v>28</v>
      </c>
      <c r="F50" s="15">
        <f t="shared" si="5"/>
        <v>28</v>
      </c>
      <c r="G50" s="17">
        <f t="shared" si="6"/>
        <v>28</v>
      </c>
      <c r="H50" s="6">
        <v>140</v>
      </c>
      <c r="I50" s="2">
        <v>110</v>
      </c>
      <c r="J50" s="2">
        <v>130</v>
      </c>
      <c r="K50" s="12">
        <v>105</v>
      </c>
      <c r="L50" s="12">
        <f t="shared" si="7"/>
        <v>105</v>
      </c>
      <c r="M50" s="20">
        <f t="shared" si="0"/>
        <v>100</v>
      </c>
      <c r="N50" s="6">
        <v>250</v>
      </c>
      <c r="O50" s="2">
        <v>250</v>
      </c>
      <c r="P50" s="2">
        <v>250</v>
      </c>
      <c r="Q50" s="12">
        <v>250</v>
      </c>
      <c r="R50" s="12">
        <f t="shared" si="8"/>
        <v>250</v>
      </c>
      <c r="S50" s="20">
        <f t="shared" si="1"/>
        <v>250</v>
      </c>
      <c r="T50" s="6">
        <v>135</v>
      </c>
      <c r="U50" s="2">
        <v>135</v>
      </c>
      <c r="V50" s="2">
        <v>135</v>
      </c>
      <c r="W50" s="12">
        <v>135</v>
      </c>
      <c r="X50" s="12">
        <f t="shared" si="9"/>
        <v>135</v>
      </c>
      <c r="Y50" s="20">
        <f t="shared" si="2"/>
        <v>130</v>
      </c>
      <c r="Z50" s="6">
        <v>290</v>
      </c>
      <c r="AA50" s="2">
        <v>265</v>
      </c>
      <c r="AB50" s="2">
        <v>265</v>
      </c>
      <c r="AC50" s="12">
        <v>250</v>
      </c>
      <c r="AD50" s="12">
        <f t="shared" si="10"/>
        <v>250</v>
      </c>
      <c r="AE50" s="20">
        <f t="shared" si="3"/>
        <v>250</v>
      </c>
      <c r="AF50" s="6">
        <v>235</v>
      </c>
      <c r="AG50" s="2">
        <v>215</v>
      </c>
      <c r="AH50" s="2">
        <v>215</v>
      </c>
      <c r="AI50" s="12">
        <v>200</v>
      </c>
      <c r="AJ50" s="12">
        <f t="shared" si="11"/>
        <v>200</v>
      </c>
      <c r="AK50" s="20">
        <f t="shared" si="4"/>
        <v>200</v>
      </c>
      <c r="AN50" s="28">
        <v>20</v>
      </c>
      <c r="AO50" s="28">
        <v>100</v>
      </c>
      <c r="AP50" s="28">
        <v>250</v>
      </c>
      <c r="AQ50" s="28">
        <v>130</v>
      </c>
      <c r="AR50" s="28">
        <v>250</v>
      </c>
      <c r="AS50" s="28">
        <v>200</v>
      </c>
      <c r="AU50" s="1">
        <f t="shared" si="12"/>
        <v>-8</v>
      </c>
      <c r="AV50" s="1">
        <f t="shared" si="13"/>
        <v>0</v>
      </c>
      <c r="AW50" s="1">
        <f t="shared" si="14"/>
        <v>0</v>
      </c>
      <c r="AX50" s="1">
        <f t="shared" si="15"/>
        <v>0</v>
      </c>
      <c r="AY50" s="1">
        <f t="shared" si="16"/>
        <v>0</v>
      </c>
      <c r="AZ50" s="1">
        <f t="shared" si="17"/>
        <v>0</v>
      </c>
    </row>
    <row r="51" spans="1:52" ht="15">
      <c r="A51" s="4" t="s">
        <v>59</v>
      </c>
      <c r="B51" s="6">
        <v>28</v>
      </c>
      <c r="C51" s="2">
        <v>28</v>
      </c>
      <c r="D51" s="2">
        <v>28</v>
      </c>
      <c r="E51" s="12">
        <v>28</v>
      </c>
      <c r="F51" s="15">
        <f t="shared" si="5"/>
        <v>28</v>
      </c>
      <c r="G51" s="17">
        <f t="shared" si="6"/>
        <v>28</v>
      </c>
      <c r="H51" s="6">
        <v>140</v>
      </c>
      <c r="I51" s="2">
        <v>120</v>
      </c>
      <c r="J51" s="2">
        <v>130</v>
      </c>
      <c r="K51" s="12">
        <v>110</v>
      </c>
      <c r="L51" s="12">
        <f t="shared" si="7"/>
        <v>110</v>
      </c>
      <c r="M51" s="20">
        <f t="shared" si="0"/>
        <v>110</v>
      </c>
      <c r="N51" s="6">
        <v>250</v>
      </c>
      <c r="O51" s="2">
        <v>250</v>
      </c>
      <c r="P51" s="2">
        <v>250</v>
      </c>
      <c r="Q51" s="12">
        <v>250</v>
      </c>
      <c r="R51" s="12">
        <f t="shared" si="8"/>
        <v>250</v>
      </c>
      <c r="S51" s="20">
        <f t="shared" si="1"/>
        <v>250</v>
      </c>
      <c r="T51" s="6">
        <v>135</v>
      </c>
      <c r="U51" s="2">
        <v>135</v>
      </c>
      <c r="V51" s="2">
        <v>135</v>
      </c>
      <c r="W51" s="12">
        <v>135</v>
      </c>
      <c r="X51" s="12">
        <f t="shared" si="9"/>
        <v>135</v>
      </c>
      <c r="Y51" s="20">
        <f t="shared" si="2"/>
        <v>130</v>
      </c>
      <c r="Z51" s="6">
        <v>295</v>
      </c>
      <c r="AA51" s="2">
        <v>270</v>
      </c>
      <c r="AB51" s="2">
        <v>270</v>
      </c>
      <c r="AC51" s="12">
        <v>255</v>
      </c>
      <c r="AD51" s="12">
        <f t="shared" si="10"/>
        <v>255</v>
      </c>
      <c r="AE51" s="20">
        <f t="shared" si="3"/>
        <v>250</v>
      </c>
      <c r="AF51" s="6">
        <v>240</v>
      </c>
      <c r="AG51" s="2">
        <v>215</v>
      </c>
      <c r="AH51" s="2">
        <v>220</v>
      </c>
      <c r="AI51" s="12">
        <v>210</v>
      </c>
      <c r="AJ51" s="12">
        <f t="shared" si="11"/>
        <v>210</v>
      </c>
      <c r="AK51" s="20">
        <f t="shared" si="4"/>
        <v>210</v>
      </c>
      <c r="AN51" s="28">
        <v>20</v>
      </c>
      <c r="AO51" s="28">
        <v>110</v>
      </c>
      <c r="AP51" s="28">
        <v>250</v>
      </c>
      <c r="AQ51" s="28">
        <v>130</v>
      </c>
      <c r="AR51" s="28">
        <v>250</v>
      </c>
      <c r="AS51" s="28">
        <v>210</v>
      </c>
      <c r="AU51" s="1">
        <f t="shared" si="12"/>
        <v>-8</v>
      </c>
      <c r="AV51" s="1">
        <f t="shared" si="13"/>
        <v>0</v>
      </c>
      <c r="AW51" s="1">
        <f t="shared" si="14"/>
        <v>0</v>
      </c>
      <c r="AX51" s="1">
        <f t="shared" si="15"/>
        <v>0</v>
      </c>
      <c r="AY51" s="1">
        <f t="shared" si="16"/>
        <v>0</v>
      </c>
      <c r="AZ51" s="1">
        <f t="shared" si="17"/>
        <v>0</v>
      </c>
    </row>
    <row r="52" spans="1:52" ht="15">
      <c r="A52" s="4" t="s">
        <v>60</v>
      </c>
      <c r="B52" s="6">
        <v>28</v>
      </c>
      <c r="C52" s="2">
        <v>28</v>
      </c>
      <c r="D52" s="2">
        <v>28</v>
      </c>
      <c r="E52" s="12">
        <v>28</v>
      </c>
      <c r="F52" s="15">
        <f t="shared" si="5"/>
        <v>28</v>
      </c>
      <c r="G52" s="17">
        <f t="shared" si="6"/>
        <v>28</v>
      </c>
      <c r="H52" s="6">
        <v>140</v>
      </c>
      <c r="I52" s="2">
        <v>115</v>
      </c>
      <c r="J52" s="2">
        <v>130</v>
      </c>
      <c r="K52" s="12">
        <v>110</v>
      </c>
      <c r="L52" s="12">
        <f t="shared" si="7"/>
        <v>110</v>
      </c>
      <c r="M52" s="20">
        <f t="shared" si="0"/>
        <v>110</v>
      </c>
      <c r="N52" s="6">
        <v>250</v>
      </c>
      <c r="O52" s="2">
        <v>250</v>
      </c>
      <c r="P52" s="2">
        <v>250</v>
      </c>
      <c r="Q52" s="12">
        <v>250</v>
      </c>
      <c r="R52" s="12">
        <f t="shared" si="8"/>
        <v>250</v>
      </c>
      <c r="S52" s="20">
        <f t="shared" si="1"/>
        <v>250</v>
      </c>
      <c r="T52" s="6">
        <v>135</v>
      </c>
      <c r="U52" s="2">
        <v>135</v>
      </c>
      <c r="V52" s="2">
        <v>135</v>
      </c>
      <c r="W52" s="12">
        <v>135</v>
      </c>
      <c r="X52" s="12">
        <f t="shared" si="9"/>
        <v>135</v>
      </c>
      <c r="Y52" s="20">
        <f t="shared" si="2"/>
        <v>130</v>
      </c>
      <c r="Z52" s="6">
        <v>295</v>
      </c>
      <c r="AA52" s="2">
        <v>270</v>
      </c>
      <c r="AB52" s="2">
        <v>270</v>
      </c>
      <c r="AC52" s="12">
        <v>260</v>
      </c>
      <c r="AD52" s="12">
        <f t="shared" si="10"/>
        <v>260</v>
      </c>
      <c r="AE52" s="20">
        <f t="shared" si="3"/>
        <v>260</v>
      </c>
      <c r="AF52" s="6">
        <v>235</v>
      </c>
      <c r="AG52" s="2">
        <v>215</v>
      </c>
      <c r="AH52" s="2">
        <v>220</v>
      </c>
      <c r="AI52" s="12">
        <v>210</v>
      </c>
      <c r="AJ52" s="12">
        <f t="shared" si="11"/>
        <v>210</v>
      </c>
      <c r="AK52" s="20">
        <f t="shared" si="4"/>
        <v>210</v>
      </c>
      <c r="AN52" s="28">
        <v>20</v>
      </c>
      <c r="AO52" s="28">
        <v>110</v>
      </c>
      <c r="AP52" s="28">
        <v>250</v>
      </c>
      <c r="AQ52" s="28">
        <v>130</v>
      </c>
      <c r="AR52" s="28">
        <v>260</v>
      </c>
      <c r="AS52" s="28">
        <v>210</v>
      </c>
      <c r="AU52" s="1">
        <f t="shared" si="12"/>
        <v>-8</v>
      </c>
      <c r="AV52" s="1">
        <f t="shared" si="13"/>
        <v>0</v>
      </c>
      <c r="AW52" s="1">
        <f t="shared" si="14"/>
        <v>0</v>
      </c>
      <c r="AX52" s="1">
        <f t="shared" si="15"/>
        <v>0</v>
      </c>
      <c r="AY52" s="1">
        <f t="shared" si="16"/>
        <v>0</v>
      </c>
      <c r="AZ52" s="1">
        <f t="shared" si="17"/>
        <v>0</v>
      </c>
    </row>
    <row r="53" spans="1:52" ht="15">
      <c r="A53" s="4" t="s">
        <v>61</v>
      </c>
      <c r="B53" s="6">
        <v>28</v>
      </c>
      <c r="C53" s="2">
        <v>28</v>
      </c>
      <c r="D53" s="2">
        <v>28</v>
      </c>
      <c r="E53" s="12">
        <v>28</v>
      </c>
      <c r="F53" s="15">
        <f t="shared" si="5"/>
        <v>28</v>
      </c>
      <c r="G53" s="17">
        <f t="shared" si="6"/>
        <v>28</v>
      </c>
      <c r="H53" s="6">
        <v>140</v>
      </c>
      <c r="I53" s="2">
        <v>120</v>
      </c>
      <c r="J53" s="2">
        <v>130</v>
      </c>
      <c r="K53" s="12">
        <v>115</v>
      </c>
      <c r="L53" s="12">
        <f t="shared" si="7"/>
        <v>115</v>
      </c>
      <c r="M53" s="20">
        <f t="shared" si="0"/>
        <v>110</v>
      </c>
      <c r="N53" s="6">
        <v>250</v>
      </c>
      <c r="O53" s="2">
        <v>250</v>
      </c>
      <c r="P53" s="2">
        <v>250</v>
      </c>
      <c r="Q53" s="12">
        <v>250</v>
      </c>
      <c r="R53" s="12">
        <f t="shared" si="8"/>
        <v>250</v>
      </c>
      <c r="S53" s="20">
        <f t="shared" si="1"/>
        <v>250</v>
      </c>
      <c r="T53" s="6">
        <v>135</v>
      </c>
      <c r="U53" s="2">
        <v>135</v>
      </c>
      <c r="V53" s="2">
        <v>135</v>
      </c>
      <c r="W53" s="12">
        <v>135</v>
      </c>
      <c r="X53" s="12">
        <f t="shared" si="9"/>
        <v>135</v>
      </c>
      <c r="Y53" s="20">
        <f t="shared" si="2"/>
        <v>130</v>
      </c>
      <c r="Z53" s="6">
        <v>305</v>
      </c>
      <c r="AA53" s="2">
        <v>280</v>
      </c>
      <c r="AB53" s="2">
        <v>280</v>
      </c>
      <c r="AC53" s="12">
        <v>265</v>
      </c>
      <c r="AD53" s="12">
        <f t="shared" si="10"/>
        <v>265</v>
      </c>
      <c r="AE53" s="20">
        <f t="shared" si="3"/>
        <v>260</v>
      </c>
      <c r="AF53" s="6">
        <v>245</v>
      </c>
      <c r="AG53" s="2">
        <v>225</v>
      </c>
      <c r="AH53" s="2">
        <v>225</v>
      </c>
      <c r="AI53" s="12">
        <v>215</v>
      </c>
      <c r="AJ53" s="12">
        <f t="shared" si="11"/>
        <v>215</v>
      </c>
      <c r="AK53" s="20">
        <f t="shared" si="4"/>
        <v>210</v>
      </c>
      <c r="AN53" s="28">
        <v>20</v>
      </c>
      <c r="AO53" s="28">
        <v>110</v>
      </c>
      <c r="AP53" s="28">
        <v>250</v>
      </c>
      <c r="AQ53" s="28">
        <v>130</v>
      </c>
      <c r="AR53" s="28">
        <v>260</v>
      </c>
      <c r="AS53" s="28">
        <v>210</v>
      </c>
      <c r="AU53" s="1">
        <f t="shared" si="12"/>
        <v>-8</v>
      </c>
      <c r="AV53" s="1">
        <f t="shared" si="13"/>
        <v>0</v>
      </c>
      <c r="AW53" s="1">
        <f t="shared" si="14"/>
        <v>0</v>
      </c>
      <c r="AX53" s="1">
        <f t="shared" si="15"/>
        <v>0</v>
      </c>
      <c r="AY53" s="1">
        <f t="shared" si="16"/>
        <v>0</v>
      </c>
      <c r="AZ53" s="1">
        <f t="shared" si="17"/>
        <v>0</v>
      </c>
    </row>
    <row r="54" spans="1:52" ht="15">
      <c r="A54" s="4" t="s">
        <v>62</v>
      </c>
      <c r="B54" s="6">
        <v>28</v>
      </c>
      <c r="C54" s="2">
        <v>28</v>
      </c>
      <c r="D54" s="2">
        <v>28</v>
      </c>
      <c r="E54" s="12">
        <v>28</v>
      </c>
      <c r="F54" s="15">
        <f t="shared" si="5"/>
        <v>28</v>
      </c>
      <c r="G54" s="17">
        <f t="shared" si="6"/>
        <v>28</v>
      </c>
      <c r="H54" s="6">
        <v>140</v>
      </c>
      <c r="I54" s="2">
        <v>120</v>
      </c>
      <c r="J54" s="2">
        <v>130</v>
      </c>
      <c r="K54" s="12">
        <v>115</v>
      </c>
      <c r="L54" s="12">
        <f t="shared" si="7"/>
        <v>115</v>
      </c>
      <c r="M54" s="20">
        <f t="shared" si="0"/>
        <v>110</v>
      </c>
      <c r="N54" s="6">
        <v>250</v>
      </c>
      <c r="O54" s="2">
        <v>250</v>
      </c>
      <c r="P54" s="2">
        <v>250</v>
      </c>
      <c r="Q54" s="12">
        <v>250</v>
      </c>
      <c r="R54" s="12">
        <f t="shared" si="8"/>
        <v>250</v>
      </c>
      <c r="S54" s="20">
        <f t="shared" si="1"/>
        <v>250</v>
      </c>
      <c r="T54" s="6">
        <v>135</v>
      </c>
      <c r="U54" s="2">
        <v>135</v>
      </c>
      <c r="V54" s="2">
        <v>135</v>
      </c>
      <c r="W54" s="12">
        <v>135</v>
      </c>
      <c r="X54" s="12">
        <f t="shared" si="9"/>
        <v>135</v>
      </c>
      <c r="Y54" s="20">
        <f t="shared" si="2"/>
        <v>130</v>
      </c>
      <c r="Z54" s="6">
        <v>300</v>
      </c>
      <c r="AA54" s="2">
        <v>280</v>
      </c>
      <c r="AB54" s="2">
        <v>280</v>
      </c>
      <c r="AC54" s="12">
        <v>265</v>
      </c>
      <c r="AD54" s="12">
        <f t="shared" si="10"/>
        <v>265</v>
      </c>
      <c r="AE54" s="20">
        <f t="shared" si="3"/>
        <v>260</v>
      </c>
      <c r="AF54" s="6">
        <v>240</v>
      </c>
      <c r="AG54" s="2">
        <v>225</v>
      </c>
      <c r="AH54" s="2">
        <v>225</v>
      </c>
      <c r="AI54" s="12">
        <v>215</v>
      </c>
      <c r="AJ54" s="12">
        <f t="shared" si="11"/>
        <v>215</v>
      </c>
      <c r="AK54" s="20">
        <f t="shared" si="4"/>
        <v>210</v>
      </c>
      <c r="AN54" s="28">
        <v>20</v>
      </c>
      <c r="AO54" s="28">
        <v>110</v>
      </c>
      <c r="AP54" s="28">
        <v>250</v>
      </c>
      <c r="AQ54" s="28">
        <v>130</v>
      </c>
      <c r="AR54" s="28">
        <v>260</v>
      </c>
      <c r="AS54" s="28">
        <v>210</v>
      </c>
      <c r="AU54" s="1">
        <f t="shared" si="12"/>
        <v>-8</v>
      </c>
      <c r="AV54" s="1">
        <f t="shared" si="13"/>
        <v>0</v>
      </c>
      <c r="AW54" s="1">
        <f t="shared" si="14"/>
        <v>0</v>
      </c>
      <c r="AX54" s="1">
        <f t="shared" si="15"/>
        <v>0</v>
      </c>
      <c r="AY54" s="1">
        <f t="shared" si="16"/>
        <v>0</v>
      </c>
      <c r="AZ54" s="1">
        <f t="shared" si="17"/>
        <v>0</v>
      </c>
    </row>
    <row r="55" spans="1:52" ht="15">
      <c r="A55" s="4" t="s">
        <v>63</v>
      </c>
      <c r="B55" s="6">
        <v>28</v>
      </c>
      <c r="C55" s="2">
        <v>28</v>
      </c>
      <c r="D55" s="2">
        <v>28</v>
      </c>
      <c r="E55" s="12">
        <v>28</v>
      </c>
      <c r="F55" s="15">
        <f t="shared" si="5"/>
        <v>28</v>
      </c>
      <c r="G55" s="17">
        <f t="shared" si="6"/>
        <v>28</v>
      </c>
      <c r="H55" s="6">
        <v>140</v>
      </c>
      <c r="I55" s="2">
        <v>115</v>
      </c>
      <c r="J55" s="2">
        <v>130</v>
      </c>
      <c r="K55" s="12">
        <v>110</v>
      </c>
      <c r="L55" s="12">
        <f t="shared" si="7"/>
        <v>110</v>
      </c>
      <c r="M55" s="20">
        <f t="shared" si="0"/>
        <v>110</v>
      </c>
      <c r="N55" s="6">
        <v>250</v>
      </c>
      <c r="O55" s="2">
        <v>250</v>
      </c>
      <c r="P55" s="2">
        <v>250</v>
      </c>
      <c r="Q55" s="12">
        <v>250</v>
      </c>
      <c r="R55" s="12">
        <f t="shared" si="8"/>
        <v>250</v>
      </c>
      <c r="S55" s="20">
        <f t="shared" si="1"/>
        <v>250</v>
      </c>
      <c r="T55" s="6">
        <v>135</v>
      </c>
      <c r="U55" s="2">
        <v>135</v>
      </c>
      <c r="V55" s="2">
        <v>135</v>
      </c>
      <c r="W55" s="12">
        <v>135</v>
      </c>
      <c r="X55" s="12">
        <f t="shared" si="9"/>
        <v>135</v>
      </c>
      <c r="Y55" s="20">
        <f t="shared" si="2"/>
        <v>130</v>
      </c>
      <c r="Z55" s="6">
        <v>295</v>
      </c>
      <c r="AA55" s="2">
        <v>280</v>
      </c>
      <c r="AB55" s="2">
        <v>265</v>
      </c>
      <c r="AC55" s="12">
        <v>255</v>
      </c>
      <c r="AD55" s="12">
        <f t="shared" si="10"/>
        <v>255</v>
      </c>
      <c r="AE55" s="20">
        <f t="shared" si="3"/>
        <v>250</v>
      </c>
      <c r="AF55" s="6">
        <v>235</v>
      </c>
      <c r="AG55" s="2">
        <v>225</v>
      </c>
      <c r="AH55" s="2">
        <v>215</v>
      </c>
      <c r="AI55" s="12">
        <v>200</v>
      </c>
      <c r="AJ55" s="12">
        <f t="shared" si="11"/>
        <v>200</v>
      </c>
      <c r="AK55" s="20">
        <f t="shared" si="4"/>
        <v>200</v>
      </c>
      <c r="AN55" s="28">
        <v>20</v>
      </c>
      <c r="AO55" s="28">
        <v>110</v>
      </c>
      <c r="AP55" s="28">
        <v>250</v>
      </c>
      <c r="AQ55" s="28">
        <v>130</v>
      </c>
      <c r="AR55" s="28">
        <v>250</v>
      </c>
      <c r="AS55" s="28">
        <v>200</v>
      </c>
      <c r="AU55" s="1">
        <f t="shared" si="12"/>
        <v>-8</v>
      </c>
      <c r="AV55" s="1">
        <f t="shared" si="13"/>
        <v>0</v>
      </c>
      <c r="AW55" s="1">
        <f t="shared" si="14"/>
        <v>0</v>
      </c>
      <c r="AX55" s="1">
        <f t="shared" si="15"/>
        <v>0</v>
      </c>
      <c r="AY55" s="1">
        <f t="shared" si="16"/>
        <v>0</v>
      </c>
      <c r="AZ55" s="1">
        <f t="shared" si="17"/>
        <v>0</v>
      </c>
    </row>
    <row r="56" spans="1:52" ht="15.75" thickBot="1">
      <c r="A56" s="5" t="s">
        <v>64</v>
      </c>
      <c r="B56" s="7">
        <v>28</v>
      </c>
      <c r="C56" s="8">
        <v>28</v>
      </c>
      <c r="D56" s="8">
        <v>28</v>
      </c>
      <c r="E56" s="13">
        <v>28</v>
      </c>
      <c r="F56" s="16">
        <f t="shared" si="5"/>
        <v>28</v>
      </c>
      <c r="G56" s="18">
        <f t="shared" si="6"/>
        <v>28</v>
      </c>
      <c r="H56" s="7">
        <v>130</v>
      </c>
      <c r="I56" s="8">
        <v>110</v>
      </c>
      <c r="J56" s="8">
        <v>120</v>
      </c>
      <c r="K56" s="13">
        <v>100</v>
      </c>
      <c r="L56" s="13">
        <f t="shared" si="7"/>
        <v>100</v>
      </c>
      <c r="M56" s="21">
        <f t="shared" si="0"/>
        <v>100</v>
      </c>
      <c r="N56" s="7">
        <v>250</v>
      </c>
      <c r="O56" s="8">
        <v>250</v>
      </c>
      <c r="P56" s="8">
        <v>250</v>
      </c>
      <c r="Q56" s="13">
        <v>250</v>
      </c>
      <c r="R56" s="13">
        <f t="shared" si="8"/>
        <v>250</v>
      </c>
      <c r="S56" s="21">
        <f t="shared" si="1"/>
        <v>250</v>
      </c>
      <c r="T56" s="7">
        <v>135</v>
      </c>
      <c r="U56" s="8">
        <v>135</v>
      </c>
      <c r="V56" s="8">
        <v>135</v>
      </c>
      <c r="W56" s="13">
        <v>135</v>
      </c>
      <c r="X56" s="13">
        <f t="shared" si="9"/>
        <v>135</v>
      </c>
      <c r="Y56" s="21">
        <f t="shared" si="2"/>
        <v>130</v>
      </c>
      <c r="Z56" s="7">
        <v>270</v>
      </c>
      <c r="AA56" s="8">
        <v>255</v>
      </c>
      <c r="AB56" s="8">
        <v>265</v>
      </c>
      <c r="AC56" s="13">
        <v>250</v>
      </c>
      <c r="AD56" s="13">
        <f t="shared" si="10"/>
        <v>250</v>
      </c>
      <c r="AE56" s="21">
        <f t="shared" si="3"/>
        <v>250</v>
      </c>
      <c r="AF56" s="7">
        <v>220</v>
      </c>
      <c r="AG56" s="8">
        <v>210</v>
      </c>
      <c r="AH56" s="8">
        <v>210</v>
      </c>
      <c r="AI56" s="13">
        <v>200</v>
      </c>
      <c r="AJ56" s="13">
        <f t="shared" si="11"/>
        <v>200</v>
      </c>
      <c r="AK56" s="21">
        <f t="shared" si="4"/>
        <v>200</v>
      </c>
      <c r="AN56" s="28">
        <v>20</v>
      </c>
      <c r="AO56" s="28">
        <v>100</v>
      </c>
      <c r="AP56" s="28">
        <v>250</v>
      </c>
      <c r="AQ56" s="28">
        <v>130</v>
      </c>
      <c r="AR56" s="28">
        <v>250</v>
      </c>
      <c r="AS56" s="28">
        <v>200</v>
      </c>
      <c r="AU56" s="1">
        <f t="shared" si="12"/>
        <v>-8</v>
      </c>
      <c r="AV56" s="1">
        <f t="shared" si="13"/>
        <v>0</v>
      </c>
      <c r="AW56" s="1">
        <f t="shared" si="14"/>
        <v>0</v>
      </c>
      <c r="AX56" s="1">
        <f t="shared" si="15"/>
        <v>0</v>
      </c>
      <c r="AY56" s="1">
        <f t="shared" si="16"/>
        <v>0</v>
      </c>
      <c r="AZ56" s="1">
        <f t="shared" si="17"/>
        <v>0</v>
      </c>
    </row>
    <row r="57" spans="2:37" ht="13.5" thickTop="1">
      <c r="B57" s="87">
        <f>AVERAGE(B4:C56)</f>
        <v>28</v>
      </c>
      <c r="C57" s="87"/>
      <c r="D57" s="87">
        <f>AVERAGE(D4:E56)</f>
        <v>28</v>
      </c>
      <c r="E57" s="87"/>
      <c r="F57" s="3"/>
      <c r="G57" s="3">
        <f>MIN(G4:G56)-11</f>
        <v>17</v>
      </c>
      <c r="H57" s="88">
        <f>AVERAGE(H4:I56)</f>
        <v>127.26415094339623</v>
      </c>
      <c r="I57" s="88"/>
      <c r="J57" s="88">
        <f>AVERAGE(J4:K56)</f>
        <v>118.58490566037736</v>
      </c>
      <c r="K57" s="88"/>
      <c r="L57" s="3"/>
      <c r="M57" s="3">
        <f>MIN(M4:M56)-31</f>
        <v>69</v>
      </c>
      <c r="N57" s="87">
        <f>AVERAGE(N4:O56)</f>
        <v>250</v>
      </c>
      <c r="O57" s="87"/>
      <c r="P57" s="87">
        <f>AVERAGE(P4:Q56)</f>
        <v>250</v>
      </c>
      <c r="Q57" s="87"/>
      <c r="R57" s="3"/>
      <c r="S57" s="3">
        <f>MIN(S4:S56)</f>
        <v>250</v>
      </c>
      <c r="T57" s="87">
        <f>AVERAGE(T4:U56)</f>
        <v>135</v>
      </c>
      <c r="U57" s="87"/>
      <c r="V57" s="87">
        <f>AVERAGE(V4:W56)</f>
        <v>135</v>
      </c>
      <c r="W57" s="87"/>
      <c r="X57" s="3"/>
      <c r="Y57" s="3">
        <f>MIN(Y4:Y56)</f>
        <v>130</v>
      </c>
      <c r="Z57" s="88">
        <f>AVERAGE(Z4:AA56)</f>
        <v>263.9622641509434</v>
      </c>
      <c r="AA57" s="88"/>
      <c r="AB57" s="88">
        <f>AVERAGE(AB4:AC56)</f>
        <v>243.11320754716982</v>
      </c>
      <c r="AC57" s="88"/>
      <c r="AD57" s="3"/>
      <c r="AE57" s="3">
        <f>MIN(AE4:AE56)</f>
        <v>200</v>
      </c>
      <c r="AF57" s="88">
        <f>AVERAGE(AF4:AG56)</f>
        <v>213.20754716981133</v>
      </c>
      <c r="AG57" s="88"/>
      <c r="AH57" s="88">
        <f>AVERAGE(AH4:AI56)</f>
        <v>196.6509433962264</v>
      </c>
      <c r="AI57" s="88"/>
      <c r="AK57" s="3">
        <f>MIN(AK4:AK56)</f>
        <v>170</v>
      </c>
    </row>
    <row r="58" spans="3:35" ht="12.75">
      <c r="C58" s="1">
        <f>AVERAGE(B57:E57)</f>
        <v>28</v>
      </c>
      <c r="H58" s="29"/>
      <c r="I58" s="29">
        <f>AVERAGE(H57:K57)</f>
        <v>122.9245283018868</v>
      </c>
      <c r="J58" s="29"/>
      <c r="K58" s="29"/>
      <c r="O58" s="1">
        <f>AVERAGE(N57:Q57)</f>
        <v>250</v>
      </c>
      <c r="U58" s="1">
        <f>AVERAGE(T57:W57)</f>
        <v>135</v>
      </c>
      <c r="Z58" s="29"/>
      <c r="AA58" s="29">
        <f>AVERAGE(Z57:AC57)</f>
        <v>253.53773584905662</v>
      </c>
      <c r="AB58" s="29"/>
      <c r="AC58" s="29"/>
      <c r="AF58" s="29"/>
      <c r="AG58" s="29">
        <f>AVERAGE(AF57:AI57)</f>
        <v>204.92924528301887</v>
      </c>
      <c r="AH58" s="29"/>
      <c r="AI58" s="29"/>
    </row>
  </sheetData>
  <sheetProtection/>
  <mergeCells count="25">
    <mergeCell ref="Z1:AE1"/>
    <mergeCell ref="Z2:AE2"/>
    <mergeCell ref="AF1:AK1"/>
    <mergeCell ref="AF2:AK2"/>
    <mergeCell ref="B1:G1"/>
    <mergeCell ref="B2:G2"/>
    <mergeCell ref="H1:M1"/>
    <mergeCell ref="A1:A3"/>
    <mergeCell ref="H2:M2"/>
    <mergeCell ref="N1:S1"/>
    <mergeCell ref="N2:S2"/>
    <mergeCell ref="T1:Y1"/>
    <mergeCell ref="T2:Y2"/>
    <mergeCell ref="B57:C57"/>
    <mergeCell ref="D57:E57"/>
    <mergeCell ref="H57:I57"/>
    <mergeCell ref="J57:K57"/>
    <mergeCell ref="N57:O57"/>
    <mergeCell ref="P57:Q57"/>
    <mergeCell ref="T57:U57"/>
    <mergeCell ref="V57:W57"/>
    <mergeCell ref="Z57:AA57"/>
    <mergeCell ref="AB57:AC57"/>
    <mergeCell ref="AF57:AG57"/>
    <mergeCell ref="AH57:AI5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SheetLayoutView="100" workbookViewId="0" topLeftCell="A1">
      <selection activeCell="E16" sqref="E16"/>
    </sheetView>
  </sheetViews>
  <sheetFormatPr defaultColWidth="9.140625" defaultRowHeight="15"/>
  <cols>
    <col min="1" max="1" width="9.421875" style="31" customWidth="1"/>
    <col min="2" max="2" width="6.57421875" style="31" customWidth="1"/>
    <col min="3" max="3" width="20.8515625" style="31" customWidth="1"/>
    <col min="4" max="5" width="27.140625" style="31" customWidth="1"/>
    <col min="6" max="8" width="9.140625" style="31" customWidth="1"/>
    <col min="9" max="9" width="50.140625" style="31" customWidth="1"/>
    <col min="10" max="10" width="14.28125" style="31" customWidth="1"/>
    <col min="11" max="16384" width="9.140625" style="31" customWidth="1"/>
  </cols>
  <sheetData>
    <row r="1" spans="1:5" ht="12.75">
      <c r="A1" s="32"/>
      <c r="B1" s="32"/>
      <c r="C1" s="32"/>
      <c r="D1" s="32"/>
      <c r="E1" s="32"/>
    </row>
    <row r="2" spans="1:5" ht="14.25">
      <c r="A2" s="105" t="s">
        <v>128</v>
      </c>
      <c r="B2" s="105"/>
      <c r="C2" s="105"/>
      <c r="D2" s="105"/>
      <c r="E2" s="105"/>
    </row>
    <row r="3" spans="1:5" ht="15" thickBot="1">
      <c r="A3" s="30"/>
      <c r="B3" s="30"/>
      <c r="C3" s="30"/>
      <c r="D3" s="30"/>
      <c r="E3" s="30"/>
    </row>
    <row r="4" spans="1:5" s="33" customFormat="1" ht="18.75" customHeight="1">
      <c r="A4" s="106" t="s">
        <v>125</v>
      </c>
      <c r="B4" s="107"/>
      <c r="C4" s="107"/>
      <c r="D4" s="108"/>
      <c r="E4" s="109"/>
    </row>
    <row r="5" spans="1:5" s="33" customFormat="1" ht="18.75" customHeight="1">
      <c r="A5" s="110" t="s">
        <v>124</v>
      </c>
      <c r="B5" s="111"/>
      <c r="C5" s="111"/>
      <c r="D5" s="112"/>
      <c r="E5" s="113"/>
    </row>
    <row r="6" spans="1:5" s="33" customFormat="1" ht="18.75" customHeight="1" thickBot="1">
      <c r="A6" s="119" t="s">
        <v>123</v>
      </c>
      <c r="B6" s="120"/>
      <c r="C6" s="121"/>
      <c r="D6" s="117"/>
      <c r="E6" s="118"/>
    </row>
    <row r="7" ht="13.5" thickBot="1"/>
    <row r="8" spans="1:11" s="33" customFormat="1" ht="18.75" customHeight="1">
      <c r="A8" s="122" t="s">
        <v>120</v>
      </c>
      <c r="B8" s="104" t="s">
        <v>122</v>
      </c>
      <c r="C8" s="104"/>
      <c r="D8" s="53" t="s">
        <v>127</v>
      </c>
      <c r="E8" s="71" t="s">
        <v>182</v>
      </c>
      <c r="J8" s="114"/>
      <c r="K8" s="114"/>
    </row>
    <row r="9" spans="1:11" s="33" customFormat="1" ht="18.75" customHeight="1" thickBot="1">
      <c r="A9" s="123"/>
      <c r="B9" s="115" t="s">
        <v>0</v>
      </c>
      <c r="C9" s="116"/>
      <c r="D9" s="54" t="s">
        <v>126</v>
      </c>
      <c r="E9" s="72" t="s">
        <v>121</v>
      </c>
      <c r="F9" s="35"/>
      <c r="G9" s="35"/>
      <c r="H9" s="35"/>
      <c r="I9" s="35"/>
      <c r="J9" s="114"/>
      <c r="K9" s="114"/>
    </row>
    <row r="10" spans="1:10" s="33" customFormat="1" ht="17.25" customHeight="1">
      <c r="A10" s="101">
        <v>42005</v>
      </c>
      <c r="B10" s="36" t="s">
        <v>67</v>
      </c>
      <c r="C10" s="62" t="s">
        <v>129</v>
      </c>
      <c r="D10" s="37"/>
      <c r="E10" s="73"/>
      <c r="I10" s="114"/>
      <c r="J10" s="114"/>
    </row>
    <row r="11" spans="1:10" s="33" customFormat="1" ht="17.25" customHeight="1">
      <c r="A11" s="98"/>
      <c r="B11" s="38" t="s">
        <v>68</v>
      </c>
      <c r="C11" s="63" t="s">
        <v>130</v>
      </c>
      <c r="D11" s="39"/>
      <c r="E11" s="74"/>
      <c r="I11" s="114"/>
      <c r="J11" s="114"/>
    </row>
    <row r="12" spans="1:10" s="33" customFormat="1" ht="17.25" customHeight="1">
      <c r="A12" s="98"/>
      <c r="B12" s="38" t="s">
        <v>69</v>
      </c>
      <c r="C12" s="63" t="s">
        <v>131</v>
      </c>
      <c r="D12" s="39"/>
      <c r="E12" s="74"/>
      <c r="I12" s="114"/>
      <c r="J12" s="114"/>
    </row>
    <row r="13" spans="1:10" s="33" customFormat="1" ht="17.25" customHeight="1">
      <c r="A13" s="98"/>
      <c r="B13" s="38" t="s">
        <v>70</v>
      </c>
      <c r="C13" s="63" t="s">
        <v>132</v>
      </c>
      <c r="D13" s="39"/>
      <c r="E13" s="74"/>
      <c r="I13" s="114"/>
      <c r="J13" s="114"/>
    </row>
    <row r="14" spans="1:10" s="33" customFormat="1" ht="17.25" customHeight="1" thickBot="1">
      <c r="A14" s="99">
        <v>40575</v>
      </c>
      <c r="B14" s="40" t="s">
        <v>71</v>
      </c>
      <c r="C14" s="42" t="s">
        <v>133</v>
      </c>
      <c r="D14" s="41"/>
      <c r="E14" s="75"/>
      <c r="I14" s="114"/>
      <c r="J14" s="114"/>
    </row>
    <row r="15" spans="1:10" s="33" customFormat="1" ht="17.25" customHeight="1">
      <c r="A15" s="100">
        <v>42036</v>
      </c>
      <c r="B15" s="47" t="s">
        <v>72</v>
      </c>
      <c r="C15" s="48" t="s">
        <v>134</v>
      </c>
      <c r="D15" s="55"/>
      <c r="E15" s="76"/>
      <c r="I15" s="114"/>
      <c r="J15" s="114"/>
    </row>
    <row r="16" spans="1:10" s="33" customFormat="1" ht="17.25" customHeight="1">
      <c r="A16" s="100"/>
      <c r="B16" s="49" t="s">
        <v>73</v>
      </c>
      <c r="C16" s="50" t="s">
        <v>135</v>
      </c>
      <c r="D16" s="56"/>
      <c r="E16" s="77"/>
      <c r="I16" s="114"/>
      <c r="J16" s="114"/>
    </row>
    <row r="17" spans="1:10" s="33" customFormat="1" ht="17.25" customHeight="1">
      <c r="A17" s="100"/>
      <c r="B17" s="49" t="s">
        <v>74</v>
      </c>
      <c r="C17" s="50" t="s">
        <v>136</v>
      </c>
      <c r="D17" s="56"/>
      <c r="E17" s="77"/>
      <c r="I17" s="114"/>
      <c r="J17" s="114"/>
    </row>
    <row r="18" spans="1:10" s="33" customFormat="1" ht="17.25" customHeight="1" thickBot="1">
      <c r="A18" s="100">
        <v>40603</v>
      </c>
      <c r="B18" s="64" t="s">
        <v>75</v>
      </c>
      <c r="C18" s="65" t="s">
        <v>137</v>
      </c>
      <c r="D18" s="57"/>
      <c r="E18" s="78"/>
      <c r="I18" s="114"/>
      <c r="J18" s="114"/>
    </row>
    <row r="19" spans="1:10" s="33" customFormat="1" ht="17.25" customHeight="1">
      <c r="A19" s="101">
        <v>42064</v>
      </c>
      <c r="B19" s="44" t="s">
        <v>76</v>
      </c>
      <c r="C19" s="62" t="s">
        <v>138</v>
      </c>
      <c r="D19" s="68"/>
      <c r="E19" s="73"/>
      <c r="I19" s="114"/>
      <c r="J19" s="114"/>
    </row>
    <row r="20" spans="1:10" s="33" customFormat="1" ht="17.25" customHeight="1">
      <c r="A20" s="98"/>
      <c r="B20" s="43" t="s">
        <v>77</v>
      </c>
      <c r="C20" s="63" t="s">
        <v>139</v>
      </c>
      <c r="D20" s="69"/>
      <c r="E20" s="74"/>
      <c r="I20" s="114"/>
      <c r="J20" s="114"/>
    </row>
    <row r="21" spans="1:10" s="33" customFormat="1" ht="17.25" customHeight="1">
      <c r="A21" s="98"/>
      <c r="B21" s="43" t="s">
        <v>78</v>
      </c>
      <c r="C21" s="63" t="s">
        <v>140</v>
      </c>
      <c r="D21" s="69"/>
      <c r="E21" s="74"/>
      <c r="I21" s="114"/>
      <c r="J21" s="114"/>
    </row>
    <row r="22" spans="1:10" s="33" customFormat="1" ht="17.25" customHeight="1">
      <c r="A22" s="98"/>
      <c r="B22" s="43" t="s">
        <v>79</v>
      </c>
      <c r="C22" s="63" t="s">
        <v>141</v>
      </c>
      <c r="D22" s="69"/>
      <c r="E22" s="74"/>
      <c r="I22" s="34"/>
      <c r="J22" s="34"/>
    </row>
    <row r="23" spans="1:10" s="33" customFormat="1" ht="17.25" customHeight="1" thickBot="1">
      <c r="A23" s="99"/>
      <c r="B23" s="40" t="s">
        <v>80</v>
      </c>
      <c r="C23" s="42" t="s">
        <v>142</v>
      </c>
      <c r="D23" s="70"/>
      <c r="E23" s="75"/>
      <c r="I23" s="114"/>
      <c r="J23" s="114"/>
    </row>
    <row r="24" spans="1:10" s="33" customFormat="1" ht="17.25" customHeight="1">
      <c r="A24" s="102">
        <v>42095</v>
      </c>
      <c r="B24" s="49" t="s">
        <v>81</v>
      </c>
      <c r="C24" s="50" t="s">
        <v>143</v>
      </c>
      <c r="D24" s="55"/>
      <c r="E24" s="76"/>
      <c r="I24" s="114"/>
      <c r="J24" s="114"/>
    </row>
    <row r="25" spans="1:10" s="33" customFormat="1" ht="17.25" customHeight="1">
      <c r="A25" s="100"/>
      <c r="B25" s="49" t="s">
        <v>82</v>
      </c>
      <c r="C25" s="50" t="s">
        <v>144</v>
      </c>
      <c r="D25" s="56"/>
      <c r="E25" s="77"/>
      <c r="I25" s="114"/>
      <c r="J25" s="114"/>
    </row>
    <row r="26" spans="1:10" s="33" customFormat="1" ht="17.25" customHeight="1">
      <c r="A26" s="100"/>
      <c r="B26" s="49" t="s">
        <v>83</v>
      </c>
      <c r="C26" s="50" t="s">
        <v>145</v>
      </c>
      <c r="D26" s="56"/>
      <c r="E26" s="77"/>
      <c r="I26" s="114"/>
      <c r="J26" s="114"/>
    </row>
    <row r="27" spans="1:10" s="33" customFormat="1" ht="17.25" customHeight="1" thickBot="1">
      <c r="A27" s="103"/>
      <c r="B27" s="66" t="s">
        <v>84</v>
      </c>
      <c r="C27" s="67" t="s">
        <v>146</v>
      </c>
      <c r="D27" s="60"/>
      <c r="E27" s="80"/>
      <c r="I27" s="114"/>
      <c r="J27" s="114"/>
    </row>
    <row r="28" spans="1:10" s="33" customFormat="1" ht="17.25" customHeight="1">
      <c r="A28" s="101">
        <v>42125</v>
      </c>
      <c r="B28" s="44" t="s">
        <v>85</v>
      </c>
      <c r="C28" s="62" t="s">
        <v>147</v>
      </c>
      <c r="D28" s="58"/>
      <c r="E28" s="79"/>
      <c r="I28" s="114"/>
      <c r="J28" s="114"/>
    </row>
    <row r="29" spans="1:10" s="33" customFormat="1" ht="17.25" customHeight="1">
      <c r="A29" s="98"/>
      <c r="B29" s="43" t="s">
        <v>86</v>
      </c>
      <c r="C29" s="63" t="s">
        <v>148</v>
      </c>
      <c r="D29" s="39"/>
      <c r="E29" s="74"/>
      <c r="I29" s="114"/>
      <c r="J29" s="114"/>
    </row>
    <row r="30" spans="1:10" s="33" customFormat="1" ht="17.25" customHeight="1">
      <c r="A30" s="98"/>
      <c r="B30" s="43" t="s">
        <v>87</v>
      </c>
      <c r="C30" s="63" t="s">
        <v>149</v>
      </c>
      <c r="D30" s="39"/>
      <c r="E30" s="74"/>
      <c r="I30" s="114"/>
      <c r="J30" s="114"/>
    </row>
    <row r="31" spans="1:10" s="33" customFormat="1" ht="17.25" customHeight="1" thickBot="1">
      <c r="A31" s="99"/>
      <c r="B31" s="40" t="s">
        <v>88</v>
      </c>
      <c r="C31" s="42" t="s">
        <v>150</v>
      </c>
      <c r="D31" s="39"/>
      <c r="E31" s="74"/>
      <c r="I31" s="114"/>
      <c r="J31" s="114"/>
    </row>
    <row r="32" spans="1:10" s="33" customFormat="1" ht="17.25" customHeight="1">
      <c r="A32" s="102">
        <v>42156</v>
      </c>
      <c r="B32" s="85" t="s">
        <v>89</v>
      </c>
      <c r="C32" s="86" t="s">
        <v>151</v>
      </c>
      <c r="D32" s="59"/>
      <c r="E32" s="81"/>
      <c r="I32" s="34"/>
      <c r="J32" s="34"/>
    </row>
    <row r="33" spans="1:10" s="33" customFormat="1" ht="17.25" customHeight="1">
      <c r="A33" s="100"/>
      <c r="B33" s="49" t="s">
        <v>90</v>
      </c>
      <c r="C33" s="50" t="s">
        <v>152</v>
      </c>
      <c r="D33" s="56"/>
      <c r="E33" s="77"/>
      <c r="I33" s="114"/>
      <c r="J33" s="114"/>
    </row>
    <row r="34" spans="1:10" s="33" customFormat="1" ht="17.25" customHeight="1">
      <c r="A34" s="100"/>
      <c r="B34" s="49" t="s">
        <v>91</v>
      </c>
      <c r="C34" s="50" t="s">
        <v>153</v>
      </c>
      <c r="D34" s="56"/>
      <c r="E34" s="77"/>
      <c r="I34" s="114"/>
      <c r="J34" s="114"/>
    </row>
    <row r="35" spans="1:10" s="33" customFormat="1" ht="17.25" customHeight="1">
      <c r="A35" s="100"/>
      <c r="B35" s="49" t="s">
        <v>92</v>
      </c>
      <c r="C35" s="50" t="s">
        <v>154</v>
      </c>
      <c r="D35" s="56"/>
      <c r="E35" s="77"/>
      <c r="I35" s="114"/>
      <c r="J35" s="114"/>
    </row>
    <row r="36" spans="1:10" s="33" customFormat="1" ht="17.25" customHeight="1" thickBot="1">
      <c r="A36" s="103"/>
      <c r="B36" s="51" t="s">
        <v>93</v>
      </c>
      <c r="C36" s="52" t="s">
        <v>155</v>
      </c>
      <c r="D36" s="57"/>
      <c r="E36" s="78"/>
      <c r="I36" s="114"/>
      <c r="J36" s="114"/>
    </row>
    <row r="37" spans="1:10" s="33" customFormat="1" ht="17.25" customHeight="1">
      <c r="A37" s="98">
        <v>42186</v>
      </c>
      <c r="B37" s="83" t="s">
        <v>94</v>
      </c>
      <c r="C37" s="84" t="s">
        <v>156</v>
      </c>
      <c r="D37" s="58"/>
      <c r="E37" s="79"/>
      <c r="I37" s="114"/>
      <c r="J37" s="114"/>
    </row>
    <row r="38" spans="1:10" s="33" customFormat="1" ht="17.25" customHeight="1">
      <c r="A38" s="98"/>
      <c r="B38" s="43" t="s">
        <v>95</v>
      </c>
      <c r="C38" s="63" t="s">
        <v>157</v>
      </c>
      <c r="D38" s="39"/>
      <c r="E38" s="74"/>
      <c r="I38" s="114"/>
      <c r="J38" s="114"/>
    </row>
    <row r="39" spans="1:10" s="33" customFormat="1" ht="17.25" customHeight="1">
      <c r="A39" s="98"/>
      <c r="B39" s="43" t="s">
        <v>96</v>
      </c>
      <c r="C39" s="63" t="s">
        <v>158</v>
      </c>
      <c r="D39" s="39"/>
      <c r="E39" s="74"/>
      <c r="I39" s="114"/>
      <c r="J39" s="114"/>
    </row>
    <row r="40" spans="1:10" s="33" customFormat="1" ht="17.25" customHeight="1" thickBot="1">
      <c r="A40" s="99"/>
      <c r="B40" s="45" t="s">
        <v>97</v>
      </c>
      <c r="C40" s="46" t="s">
        <v>159</v>
      </c>
      <c r="D40" s="61"/>
      <c r="E40" s="82"/>
      <c r="I40" s="114"/>
      <c r="J40" s="114"/>
    </row>
    <row r="41" spans="1:10" s="33" customFormat="1" ht="17.25" customHeight="1">
      <c r="A41" s="100">
        <v>42217</v>
      </c>
      <c r="B41" s="47" t="s">
        <v>98</v>
      </c>
      <c r="C41" s="48" t="s">
        <v>160</v>
      </c>
      <c r="D41" s="55"/>
      <c r="E41" s="76"/>
      <c r="I41" s="114"/>
      <c r="J41" s="114"/>
    </row>
    <row r="42" spans="1:10" s="33" customFormat="1" ht="17.25" customHeight="1">
      <c r="A42" s="100"/>
      <c r="B42" s="49" t="s">
        <v>99</v>
      </c>
      <c r="C42" s="50" t="s">
        <v>161</v>
      </c>
      <c r="D42" s="56"/>
      <c r="E42" s="77"/>
      <c r="I42" s="114"/>
      <c r="J42" s="114"/>
    </row>
    <row r="43" spans="1:10" s="33" customFormat="1" ht="17.25" customHeight="1">
      <c r="A43" s="100"/>
      <c r="B43" s="49" t="s">
        <v>100</v>
      </c>
      <c r="C43" s="50" t="s">
        <v>162</v>
      </c>
      <c r="D43" s="56"/>
      <c r="E43" s="77"/>
      <c r="I43" s="114"/>
      <c r="J43" s="114"/>
    </row>
    <row r="44" spans="1:10" s="33" customFormat="1" ht="17.25" customHeight="1" thickBot="1">
      <c r="A44" s="100"/>
      <c r="B44" s="64" t="s">
        <v>101</v>
      </c>
      <c r="C44" s="65" t="s">
        <v>163</v>
      </c>
      <c r="D44" s="57"/>
      <c r="E44" s="78"/>
      <c r="I44" s="114"/>
      <c r="J44" s="114"/>
    </row>
    <row r="45" spans="1:10" s="33" customFormat="1" ht="17.25" customHeight="1">
      <c r="A45" s="101">
        <v>42248</v>
      </c>
      <c r="B45" s="44" t="s">
        <v>102</v>
      </c>
      <c r="C45" s="62" t="s">
        <v>164</v>
      </c>
      <c r="D45" s="68"/>
      <c r="E45" s="73"/>
      <c r="I45" s="114"/>
      <c r="J45" s="114"/>
    </row>
    <row r="46" spans="1:10" s="33" customFormat="1" ht="17.25" customHeight="1">
      <c r="A46" s="98"/>
      <c r="B46" s="43" t="s">
        <v>103</v>
      </c>
      <c r="C46" s="63" t="s">
        <v>165</v>
      </c>
      <c r="D46" s="69"/>
      <c r="E46" s="74"/>
      <c r="I46" s="114"/>
      <c r="J46" s="114"/>
    </row>
    <row r="47" spans="1:10" s="33" customFormat="1" ht="17.25" customHeight="1">
      <c r="A47" s="98"/>
      <c r="B47" s="43" t="s">
        <v>104</v>
      </c>
      <c r="C47" s="63" t="s">
        <v>166</v>
      </c>
      <c r="D47" s="69"/>
      <c r="E47" s="74"/>
      <c r="I47" s="114"/>
      <c r="J47" s="114"/>
    </row>
    <row r="48" spans="1:10" s="33" customFormat="1" ht="17.25" customHeight="1">
      <c r="A48" s="98"/>
      <c r="B48" s="43" t="s">
        <v>105</v>
      </c>
      <c r="C48" s="63" t="s">
        <v>167</v>
      </c>
      <c r="D48" s="69"/>
      <c r="E48" s="74"/>
      <c r="I48" s="114"/>
      <c r="J48" s="114"/>
    </row>
    <row r="49" spans="1:10" s="33" customFormat="1" ht="17.25" customHeight="1" thickBot="1">
      <c r="A49" s="99"/>
      <c r="B49" s="40" t="s">
        <v>106</v>
      </c>
      <c r="C49" s="42" t="s">
        <v>168</v>
      </c>
      <c r="D49" s="70"/>
      <c r="E49" s="75"/>
      <c r="I49" s="114"/>
      <c r="J49" s="114"/>
    </row>
    <row r="50" spans="1:10" s="33" customFormat="1" ht="17.25" customHeight="1">
      <c r="A50" s="102">
        <v>42278</v>
      </c>
      <c r="B50" s="49" t="s">
        <v>107</v>
      </c>
      <c r="C50" s="50" t="s">
        <v>169</v>
      </c>
      <c r="D50" s="55"/>
      <c r="E50" s="76"/>
      <c r="I50" s="114"/>
      <c r="J50" s="114"/>
    </row>
    <row r="51" spans="1:10" s="33" customFormat="1" ht="17.25" customHeight="1">
      <c r="A51" s="100"/>
      <c r="B51" s="49" t="s">
        <v>108</v>
      </c>
      <c r="C51" s="50" t="s">
        <v>170</v>
      </c>
      <c r="D51" s="56"/>
      <c r="E51" s="77"/>
      <c r="I51" s="114"/>
      <c r="J51" s="114"/>
    </row>
    <row r="52" spans="1:10" s="33" customFormat="1" ht="17.25" customHeight="1">
      <c r="A52" s="100"/>
      <c r="B52" s="49" t="s">
        <v>109</v>
      </c>
      <c r="C52" s="50" t="s">
        <v>171</v>
      </c>
      <c r="D52" s="56"/>
      <c r="E52" s="77"/>
      <c r="I52" s="114"/>
      <c r="J52" s="114"/>
    </row>
    <row r="53" spans="1:10" s="33" customFormat="1" ht="17.25" customHeight="1" thickBot="1">
      <c r="A53" s="103"/>
      <c r="B53" s="66" t="s">
        <v>110</v>
      </c>
      <c r="C53" s="67" t="s">
        <v>172</v>
      </c>
      <c r="D53" s="60"/>
      <c r="E53" s="80"/>
      <c r="I53" s="114"/>
      <c r="J53" s="114"/>
    </row>
    <row r="54" spans="1:10" s="33" customFormat="1" ht="17.25" customHeight="1">
      <c r="A54" s="101">
        <v>42309</v>
      </c>
      <c r="B54" s="44" t="s">
        <v>111</v>
      </c>
      <c r="C54" s="62" t="s">
        <v>173</v>
      </c>
      <c r="D54" s="58"/>
      <c r="E54" s="79"/>
      <c r="I54" s="34"/>
      <c r="J54" s="34"/>
    </row>
    <row r="55" spans="1:10" s="33" customFormat="1" ht="17.25" customHeight="1">
      <c r="A55" s="98"/>
      <c r="B55" s="43" t="s">
        <v>112</v>
      </c>
      <c r="C55" s="63" t="s">
        <v>174</v>
      </c>
      <c r="D55" s="39"/>
      <c r="E55" s="74"/>
      <c r="I55" s="114"/>
      <c r="J55" s="114"/>
    </row>
    <row r="56" spans="1:10" s="33" customFormat="1" ht="17.25" customHeight="1">
      <c r="A56" s="98"/>
      <c r="B56" s="43" t="s">
        <v>113</v>
      </c>
      <c r="C56" s="63" t="s">
        <v>175</v>
      </c>
      <c r="D56" s="39"/>
      <c r="E56" s="74"/>
      <c r="I56" s="114"/>
      <c r="J56" s="114"/>
    </row>
    <row r="57" spans="1:10" s="33" customFormat="1" ht="17.25" customHeight="1" thickBot="1">
      <c r="A57" s="99"/>
      <c r="B57" s="40" t="s">
        <v>114</v>
      </c>
      <c r="C57" s="42" t="s">
        <v>176</v>
      </c>
      <c r="D57" s="39"/>
      <c r="E57" s="74"/>
      <c r="I57" s="114"/>
      <c r="J57" s="114"/>
    </row>
    <row r="58" spans="1:10" s="33" customFormat="1" ht="17.25" customHeight="1">
      <c r="A58" s="100">
        <v>42339</v>
      </c>
      <c r="B58" s="47" t="s">
        <v>115</v>
      </c>
      <c r="C58" s="48" t="s">
        <v>177</v>
      </c>
      <c r="D58" s="59"/>
      <c r="E58" s="81"/>
      <c r="I58" s="114"/>
      <c r="J58" s="114"/>
    </row>
    <row r="59" spans="1:10" s="33" customFormat="1" ht="17.25" customHeight="1">
      <c r="A59" s="100"/>
      <c r="B59" s="49" t="s">
        <v>116</v>
      </c>
      <c r="C59" s="50" t="s">
        <v>178</v>
      </c>
      <c r="D59" s="56"/>
      <c r="E59" s="77"/>
      <c r="I59" s="114"/>
      <c r="J59" s="114"/>
    </row>
    <row r="60" spans="1:5" s="33" customFormat="1" ht="17.25" customHeight="1">
      <c r="A60" s="100"/>
      <c r="B60" s="49" t="s">
        <v>117</v>
      </c>
      <c r="C60" s="50" t="s">
        <v>179</v>
      </c>
      <c r="D60" s="56"/>
      <c r="E60" s="77"/>
    </row>
    <row r="61" spans="1:5" s="33" customFormat="1" ht="17.25" customHeight="1">
      <c r="A61" s="100"/>
      <c r="B61" s="49" t="s">
        <v>118</v>
      </c>
      <c r="C61" s="50" t="s">
        <v>180</v>
      </c>
      <c r="D61" s="56"/>
      <c r="E61" s="77"/>
    </row>
    <row r="62" spans="1:5" s="33" customFormat="1" ht="17.25" customHeight="1" thickBot="1">
      <c r="A62" s="103"/>
      <c r="B62" s="51" t="s">
        <v>119</v>
      </c>
      <c r="C62" s="52" t="s">
        <v>181</v>
      </c>
      <c r="D62" s="57"/>
      <c r="E62" s="78"/>
    </row>
    <row r="63" ht="12.75">
      <c r="A63" s="31" t="s">
        <v>183</v>
      </c>
    </row>
  </sheetData>
  <sheetProtection password="C16E" sheet="1"/>
  <protectedRanges>
    <protectedRange sqref="D10:E62 D4:E6" name="Rozsah1"/>
  </protectedRanges>
  <mergeCells count="71">
    <mergeCell ref="A58:A62"/>
    <mergeCell ref="I59:J59"/>
    <mergeCell ref="I58:J58"/>
    <mergeCell ref="I45:J45"/>
    <mergeCell ref="I46:J46"/>
    <mergeCell ref="I47:J47"/>
    <mergeCell ref="I48:J48"/>
    <mergeCell ref="I49:J49"/>
    <mergeCell ref="I50:J50"/>
    <mergeCell ref="I52:J52"/>
    <mergeCell ref="I53:J53"/>
    <mergeCell ref="I39:J39"/>
    <mergeCell ref="I40:J40"/>
    <mergeCell ref="I41:J41"/>
    <mergeCell ref="I42:J42"/>
    <mergeCell ref="I43:J43"/>
    <mergeCell ref="I44:J44"/>
    <mergeCell ref="I56:J56"/>
    <mergeCell ref="I57:J57"/>
    <mergeCell ref="I55:J55"/>
    <mergeCell ref="I33:J33"/>
    <mergeCell ref="I34:J34"/>
    <mergeCell ref="I35:J35"/>
    <mergeCell ref="I36:J36"/>
    <mergeCell ref="I37:J37"/>
    <mergeCell ref="I38:J38"/>
    <mergeCell ref="I51:J51"/>
    <mergeCell ref="I28:J28"/>
    <mergeCell ref="I29:J29"/>
    <mergeCell ref="I30:J30"/>
    <mergeCell ref="I31:J31"/>
    <mergeCell ref="I27:J27"/>
    <mergeCell ref="I15:J15"/>
    <mergeCell ref="I16:J16"/>
    <mergeCell ref="I17:J17"/>
    <mergeCell ref="I18:J18"/>
    <mergeCell ref="I19:J19"/>
    <mergeCell ref="I23:J23"/>
    <mergeCell ref="I24:J24"/>
    <mergeCell ref="D6:E6"/>
    <mergeCell ref="A6:C6"/>
    <mergeCell ref="A10:A14"/>
    <mergeCell ref="I13:J13"/>
    <mergeCell ref="I14:J14"/>
    <mergeCell ref="A15:A18"/>
    <mergeCell ref="A8:A9"/>
    <mergeCell ref="A19:A23"/>
    <mergeCell ref="I26:J26"/>
    <mergeCell ref="I25:J25"/>
    <mergeCell ref="J8:K8"/>
    <mergeCell ref="B9:C9"/>
    <mergeCell ref="J9:K9"/>
    <mergeCell ref="I10:J10"/>
    <mergeCell ref="I12:J12"/>
    <mergeCell ref="I11:J11"/>
    <mergeCell ref="I20:J20"/>
    <mergeCell ref="I21:J21"/>
    <mergeCell ref="A24:A27"/>
    <mergeCell ref="A32:A36"/>
    <mergeCell ref="B8:C8"/>
    <mergeCell ref="A2:E2"/>
    <mergeCell ref="A4:C4"/>
    <mergeCell ref="D4:E4"/>
    <mergeCell ref="A5:C5"/>
    <mergeCell ref="D5:E5"/>
    <mergeCell ref="A37:A40"/>
    <mergeCell ref="A41:A44"/>
    <mergeCell ref="A54:A57"/>
    <mergeCell ref="A28:A31"/>
    <mergeCell ref="A45:A49"/>
    <mergeCell ref="A50:A53"/>
  </mergeCells>
  <dataValidations count="2">
    <dataValidation type="whole" allowBlank="1" showInputMessage="1" showErrorMessage="1" errorTitle="Chyba" error="Ponúkaný výkon musí byť kladné a celé číslo." sqref="D10:D62">
      <formula1>0</formula1>
      <formula2>250</formula2>
    </dataValidation>
    <dataValidation type="custom" allowBlank="1" showInputMessage="1" showErrorMessage="1" errorTitle="Chyba" error="Zníženie z maximalnej ceny musí byť udané ako kladné číslo zaokrúhlené na dve desatinné miesta." sqref="E10:E62">
      <formula1>E10=ABS(ROUND(E10,2))</formula1>
    </dataValidation>
  </dataValidations>
  <printOptions horizontalCentered="1" verticalCentered="1"/>
  <pageMargins left="0.5511811023622047" right="0.4724409448818898" top="0.4724409448818898" bottom="0.35433070866141736" header="0.31496062992125984" footer="0.15748031496062992"/>
  <pageSetup fitToHeight="1" fitToWidth="1" horizontalDpi="600" verticalDpi="600" orientation="portrait" paperSize="9" scale="75" r:id="rId1"/>
  <headerFooter>
    <oddHeader>&amp;RPríloha č. 2 k SP</oddHeader>
    <oddFooter>&amp;LNázov predmetu zákazky: Obstaranie podporných služieb na rok 2015&amp;Rstr.: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SEPS</dc:creator>
  <cp:keywords/>
  <dc:description/>
  <cp:lastModifiedBy>Igor Šulc</cp:lastModifiedBy>
  <cp:lastPrinted>2014-10-07T07:27:41Z</cp:lastPrinted>
  <dcterms:created xsi:type="dcterms:W3CDTF">2010-10-05T10:58:50Z</dcterms:created>
  <dcterms:modified xsi:type="dcterms:W3CDTF">2014-10-07T07:28:10Z</dcterms:modified>
  <cp:category/>
  <cp:version/>
  <cp:contentType/>
  <cp:contentStatus/>
</cp:coreProperties>
</file>