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<sst xmlns="http://schemas.openxmlformats.org/spreadsheetml/2006/main" count="52" uniqueCount="22">
  <si>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</si>
  <si>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</si>
  <si>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</si>
  <si>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</si>
  <si>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</si>
  <si>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</si>
  <si>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</si>
  <si>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</si>
  <si>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</si>
  <si>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</si>
  <si>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</si>
  <si>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</si>
  <si>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</si>
  <si>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</si>
  <si>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</si>
  <si>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</si>
  <si>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</si>
  <si>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</si>
  <si>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2018</t>
    </r>
  </si>
  <si>
    <t>SALDO  (Balance) 2018</t>
  </si>
  <si>
    <t>SALDO (Balance) 2017</t>
  </si>
  <si>
    <t>Rok (Year)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</si>
</sst>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5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-569401.935</c:v>
                </c:pt>
                <c:pt idx="3">
                  <c:v>-267138.42000000004</c:v>
                </c:pt>
                <c:pt idx="4">
                  <c:v>-889904.9349999987</c:v>
                </c:pt>
                <c:pt idx="5">
                  <c:v>-934758.9949999988</c:v>
                </c:pt>
                <c:pt idx="6">
                  <c:v>-637018.0750000002</c:v>
                </c:pt>
                <c:pt idx="7">
                  <c:v>-682347.9650000007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015500"/>
        <c:crosses val="autoZero"/>
        <c:auto val="1"/>
        <c:lblOffset val="0"/>
        <c:tickLblSkip val="1"/>
        <c:noMultiLvlLbl val="0"/>
      </c:catAx>
      <c:valAx>
        <c:axId val="26015500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445040.62299999956</c:v>
                </c:pt>
                <c:pt idx="3">
                  <c:v>274725.242</c:v>
                </c:pt>
                <c:pt idx="4">
                  <c:v>570506.6869999995</c:v>
                </c:pt>
                <c:pt idx="5">
                  <c:v>494831.8250000004</c:v>
                </c:pt>
                <c:pt idx="6">
                  <c:v>606377.1629999998</c:v>
                </c:pt>
                <c:pt idx="7">
                  <c:v>722543.0879999994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880726"/>
        <c:crosses val="autoZero"/>
        <c:auto val="1"/>
        <c:lblOffset val="0"/>
        <c:tickLblSkip val="1"/>
        <c:noMultiLvlLbl val="0"/>
      </c:catAx>
      <c:valAx>
        <c:axId val="2688072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-173321.50000000032</c:v>
                </c:pt>
                <c:pt idx="3">
                  <c:v>-80109.70000000016</c:v>
                </c:pt>
                <c:pt idx="4">
                  <c:v>-168971.60000000003</c:v>
                </c:pt>
                <c:pt idx="5">
                  <c:v>-158706.60000000003</c:v>
                </c:pt>
                <c:pt idx="6">
                  <c:v>-294792.9000000003</c:v>
                </c:pt>
                <c:pt idx="7">
                  <c:v>-471001.50000000006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9855168"/>
        <c:crosses val="autoZero"/>
        <c:auto val="1"/>
        <c:lblOffset val="0"/>
        <c:tickLblSkip val="1"/>
        <c:noMultiLvlLbl val="0"/>
      </c:catAx>
      <c:valAx>
        <c:axId val="29855168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7222.075000000026</c:v>
                </c:pt>
                <c:pt idx="3">
                  <c:v>-36251.300000000076</c:v>
                </c:pt>
                <c:pt idx="4">
                  <c:v>106569.525</c:v>
                </c:pt>
                <c:pt idx="5">
                  <c:v>95863.10000000012</c:v>
                </c:pt>
                <c:pt idx="6">
                  <c:v>125390.70000000003</c:v>
                </c:pt>
                <c:pt idx="7">
                  <c:v>216829.72499999992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49514"/>
        <c:crosses val="autoZero"/>
        <c:auto val="1"/>
        <c:lblOffset val="0"/>
        <c:tickLblSkip val="1"/>
        <c:noMultiLvlLbl val="0"/>
      </c:catAx>
      <c:valAx>
        <c:axId val="2349514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J28" sqref="J27:J28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4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6877.935000000007</v>
      </c>
      <c r="C6" s="12">
        <v>626920.7000000001</v>
      </c>
      <c r="D6" s="11">
        <v>651869.3330000001</v>
      </c>
      <c r="E6" s="12">
        <v>438.79399999999987</v>
      </c>
      <c r="F6" s="11">
        <v>496.00000000000006</v>
      </c>
      <c r="G6" s="13">
        <v>306622.79999999976</v>
      </c>
      <c r="H6" s="11">
        <v>204397.57500000007</v>
      </c>
      <c r="I6" s="13">
        <v>5271.350000000001</v>
      </c>
      <c r="J6" s="25">
        <f>+B6+D6+F6+H6</f>
        <v>863640.8430000002</v>
      </c>
      <c r="K6" s="25">
        <f>+C6+E6+G6+I6</f>
        <v>939253.6439999997</v>
      </c>
      <c r="L6" s="26">
        <f>J6-K6</f>
        <v>-75612.80099999951</v>
      </c>
      <c r="P6" s="45"/>
      <c r="Q6" s="45"/>
    </row>
    <row r="7" spans="1:17" ht="12.75">
      <c r="A7" s="4">
        <v>2</v>
      </c>
      <c r="B7" s="11">
        <v>15555.815</v>
      </c>
      <c r="C7" s="12">
        <v>437342.89000000054</v>
      </c>
      <c r="D7" s="11">
        <v>385154.86600000033</v>
      </c>
      <c r="E7" s="12">
        <v>9519.438999999997</v>
      </c>
      <c r="F7" s="11">
        <v>241.00000000000003</v>
      </c>
      <c r="G7" s="13">
        <v>283903.80000000005</v>
      </c>
      <c r="H7" s="11">
        <v>82603.29999999994</v>
      </c>
      <c r="I7" s="13">
        <v>24997.075000000004</v>
      </c>
      <c r="J7" s="25">
        <f>+B7+D7+F7+H7</f>
        <v>483554.98100000026</v>
      </c>
      <c r="K7" s="25">
        <f>+C7+E7+G7+I7</f>
        <v>755763.2040000006</v>
      </c>
      <c r="L7" s="26">
        <f>J7-K7</f>
        <v>-272208.22300000035</v>
      </c>
      <c r="P7" s="45"/>
      <c r="Q7" s="45"/>
    </row>
    <row r="8" spans="1:17" ht="13.5" thickBot="1">
      <c r="A8" s="1">
        <v>3</v>
      </c>
      <c r="B8" s="14">
        <v>18800.985000000015</v>
      </c>
      <c r="C8" s="15">
        <v>588202.92</v>
      </c>
      <c r="D8" s="14">
        <v>452600.3329999996</v>
      </c>
      <c r="E8" s="15">
        <v>7559.71</v>
      </c>
      <c r="F8" s="14">
        <v>5829.800000000001</v>
      </c>
      <c r="G8" s="16">
        <v>179151.3000000003</v>
      </c>
      <c r="H8" s="14">
        <v>60879.32500000002</v>
      </c>
      <c r="I8" s="15">
        <v>53657.24999999999</v>
      </c>
      <c r="J8" s="27">
        <f aca="true" t="shared" si="0" ref="J8:J17">+B8+D8+F8+H8</f>
        <v>538110.4429999996</v>
      </c>
      <c r="K8" s="28">
        <f aca="true" t="shared" si="1" ref="K8:K17">+C8+E8+G8+I8</f>
        <v>828571.1800000003</v>
      </c>
      <c r="L8" s="29">
        <f aca="true" t="shared" si="2" ref="L8:L17">J8-K8</f>
        <v>-290460.73700000066</v>
      </c>
      <c r="P8" s="45"/>
      <c r="Q8" s="45"/>
    </row>
    <row r="9" spans="1:17" ht="12.75">
      <c r="A9" s="4">
        <v>4</v>
      </c>
      <c r="B9" s="11">
        <v>55265.685000000005</v>
      </c>
      <c r="C9" s="12">
        <v>322404.10500000004</v>
      </c>
      <c r="D9" s="11">
        <v>300961.73000000004</v>
      </c>
      <c r="E9" s="12">
        <v>26236.48799999999</v>
      </c>
      <c r="F9" s="11">
        <v>19713.9</v>
      </c>
      <c r="G9" s="13">
        <v>99823.60000000015</v>
      </c>
      <c r="H9" s="11">
        <v>31598.774999999998</v>
      </c>
      <c r="I9" s="12">
        <v>67850.07500000007</v>
      </c>
      <c r="J9" s="30">
        <f t="shared" si="0"/>
        <v>407540.0900000001</v>
      </c>
      <c r="K9" s="25">
        <f t="shared" si="1"/>
        <v>516314.2680000003</v>
      </c>
      <c r="L9" s="26">
        <f t="shared" si="2"/>
        <v>-108774.17800000019</v>
      </c>
      <c r="P9" s="45"/>
      <c r="Q9" s="45"/>
    </row>
    <row r="10" spans="1:17" ht="12.75">
      <c r="A10" s="4">
        <v>5</v>
      </c>
      <c r="B10" s="30">
        <v>1608.0199999999998</v>
      </c>
      <c r="C10" s="25">
        <v>891512.9549999987</v>
      </c>
      <c r="D10" s="30">
        <v>571099.2079999994</v>
      </c>
      <c r="E10" s="25">
        <v>592.5210000000001</v>
      </c>
      <c r="F10" s="30">
        <v>325.9</v>
      </c>
      <c r="G10" s="26">
        <v>169297.50000000003</v>
      </c>
      <c r="H10" s="30">
        <v>112847.69999999998</v>
      </c>
      <c r="I10" s="25">
        <v>6278.174999999996</v>
      </c>
      <c r="J10" s="30">
        <f t="shared" si="0"/>
        <v>685880.8279999994</v>
      </c>
      <c r="K10" s="25">
        <f t="shared" si="1"/>
        <v>1067681.1509999987</v>
      </c>
      <c r="L10" s="26">
        <f t="shared" si="2"/>
        <v>-381800.3229999993</v>
      </c>
      <c r="P10" s="45"/>
      <c r="Q10" s="45"/>
    </row>
    <row r="11" spans="1:17" ht="13.5" thickBot="1">
      <c r="A11" s="4">
        <v>6</v>
      </c>
      <c r="B11" s="11">
        <v>4970.500000000003</v>
      </c>
      <c r="C11" s="12">
        <v>939729.4949999988</v>
      </c>
      <c r="D11" s="11">
        <v>497366.8000000004</v>
      </c>
      <c r="E11" s="12">
        <v>2534.9750000000004</v>
      </c>
      <c r="F11" s="11">
        <v>1194.6000000000004</v>
      </c>
      <c r="G11" s="13">
        <v>159901.20000000004</v>
      </c>
      <c r="H11" s="11">
        <v>99722.32500000013</v>
      </c>
      <c r="I11" s="13">
        <v>3859.225</v>
      </c>
      <c r="J11" s="25">
        <f t="shared" si="0"/>
        <v>603254.2250000006</v>
      </c>
      <c r="K11" s="25">
        <f t="shared" si="1"/>
        <v>1106024.8949999989</v>
      </c>
      <c r="L11" s="29">
        <f t="shared" si="2"/>
        <v>-502770.6699999983</v>
      </c>
      <c r="P11" s="45"/>
      <c r="Q11" s="45"/>
    </row>
    <row r="12" spans="1:17" ht="12.75">
      <c r="A12" s="9">
        <v>7</v>
      </c>
      <c r="B12" s="17">
        <v>635.5000000000001</v>
      </c>
      <c r="C12" s="18">
        <v>637653.5750000002</v>
      </c>
      <c r="D12" s="17">
        <v>606377.8669999999</v>
      </c>
      <c r="E12" s="18">
        <v>0.7040000000000001</v>
      </c>
      <c r="F12" s="17">
        <v>14.699999999999998</v>
      </c>
      <c r="G12" s="19">
        <v>294807.6000000003</v>
      </c>
      <c r="H12" s="17">
        <v>129193.00000000003</v>
      </c>
      <c r="I12" s="19">
        <v>3802.300000000001</v>
      </c>
      <c r="J12" s="31">
        <f t="shared" si="0"/>
        <v>736221.0669999998</v>
      </c>
      <c r="K12" s="31">
        <f t="shared" si="1"/>
        <v>936264.1790000006</v>
      </c>
      <c r="L12" s="26">
        <f t="shared" si="2"/>
        <v>-200043.11200000078</v>
      </c>
      <c r="P12" s="45"/>
      <c r="Q12" s="45"/>
    </row>
    <row r="13" spans="1:17" ht="12.75">
      <c r="A13" s="4">
        <v>8</v>
      </c>
      <c r="B13" s="11">
        <v>0.5</v>
      </c>
      <c r="C13" s="12">
        <v>682348.4650000007</v>
      </c>
      <c r="D13" s="11">
        <v>722553.0879999994</v>
      </c>
      <c r="E13" s="12">
        <v>10</v>
      </c>
      <c r="F13" s="11">
        <v>0</v>
      </c>
      <c r="G13" s="13">
        <v>471001.50000000006</v>
      </c>
      <c r="H13" s="11">
        <v>216855.47499999992</v>
      </c>
      <c r="I13" s="13">
        <v>25.749999999999993</v>
      </c>
      <c r="J13" s="25">
        <f>+B13+D13+F13+H13</f>
        <v>939409.0629999994</v>
      </c>
      <c r="K13" s="25">
        <f>+C13+E13+G13+I13</f>
        <v>1153385.7150000008</v>
      </c>
      <c r="L13" s="26">
        <f>J13-K13</f>
        <v>-213976.6520000014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103714.94000000003</v>
      </c>
      <c r="C18" s="90">
        <f t="shared" si="3"/>
        <v>5126115.1049999995</v>
      </c>
      <c r="D18" s="89">
        <f t="shared" si="3"/>
        <v>4187983.2249999996</v>
      </c>
      <c r="E18" s="90">
        <f t="shared" si="3"/>
        <v>46892.63099999998</v>
      </c>
      <c r="F18" s="89">
        <f t="shared" si="3"/>
        <v>27815.900000000005</v>
      </c>
      <c r="G18" s="90">
        <f t="shared" si="3"/>
        <v>1964509.3000000005</v>
      </c>
      <c r="H18" s="89">
        <f t="shared" si="3"/>
        <v>938097.4750000001</v>
      </c>
      <c r="I18" s="90">
        <f t="shared" si="3"/>
        <v>165741.20000000004</v>
      </c>
      <c r="J18" s="89">
        <f t="shared" si="3"/>
        <v>5257611.539999999</v>
      </c>
      <c r="K18" s="91">
        <f t="shared" si="3"/>
        <v>7303258.236</v>
      </c>
      <c r="L18" s="90">
        <f t="shared" si="3"/>
        <v>-2045646.6960000007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15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19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-620042.765</v>
      </c>
      <c r="C23" s="33">
        <f>D6-E6</f>
        <v>651430.5390000001</v>
      </c>
      <c r="D23" s="34">
        <f>F6-G6</f>
        <v>-306126.79999999976</v>
      </c>
      <c r="E23" s="33">
        <f>H6-I6</f>
        <v>199126.22500000006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-421787.07500000054</v>
      </c>
      <c r="C24" s="33">
        <f aca="true" t="shared" si="5" ref="C24:C34">D7-E7</f>
        <v>375635.4270000003</v>
      </c>
      <c r="D24" s="34">
        <f aca="true" t="shared" si="6" ref="D24:D34">F7-G7</f>
        <v>-283662.80000000005</v>
      </c>
      <c r="E24" s="33">
        <f aca="true" t="shared" si="7" ref="E24:E34">H7-I7</f>
        <v>57606.22499999994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-569401.935</v>
      </c>
      <c r="C25" s="36">
        <f t="shared" si="5"/>
        <v>445040.62299999956</v>
      </c>
      <c r="D25" s="37">
        <f t="shared" si="6"/>
        <v>-173321.50000000032</v>
      </c>
      <c r="E25" s="36">
        <f t="shared" si="7"/>
        <v>7222.075000000026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-267138.42000000004</v>
      </c>
      <c r="C26" s="33">
        <f t="shared" si="5"/>
        <v>274725.242</v>
      </c>
      <c r="D26" s="34">
        <f t="shared" si="6"/>
        <v>-80109.70000000016</v>
      </c>
      <c r="E26" s="33">
        <f t="shared" si="7"/>
        <v>-36251.300000000076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-889904.9349999987</v>
      </c>
      <c r="C27" s="33">
        <f t="shared" si="5"/>
        <v>570506.6869999995</v>
      </c>
      <c r="D27" s="34">
        <f t="shared" si="6"/>
        <v>-168971.60000000003</v>
      </c>
      <c r="E27" s="33">
        <f t="shared" si="7"/>
        <v>106569.525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-934758.9949999988</v>
      </c>
      <c r="C28" s="36">
        <f t="shared" si="5"/>
        <v>494831.8250000004</v>
      </c>
      <c r="D28" s="37">
        <f t="shared" si="6"/>
        <v>-158706.60000000003</v>
      </c>
      <c r="E28" s="36">
        <f t="shared" si="7"/>
        <v>95863.10000000012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-637018.0750000002</v>
      </c>
      <c r="C29" s="33">
        <f t="shared" si="5"/>
        <v>606377.1629999998</v>
      </c>
      <c r="D29" s="34">
        <f t="shared" si="6"/>
        <v>-294792.9000000003</v>
      </c>
      <c r="E29" s="33">
        <f t="shared" si="7"/>
        <v>125390.70000000003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-682347.9650000007</v>
      </c>
      <c r="C30" s="33">
        <f t="shared" si="5"/>
        <v>722543.0879999994</v>
      </c>
      <c r="D30" s="34">
        <f t="shared" si="6"/>
        <v>-471001.50000000006</v>
      </c>
      <c r="E30" s="33">
        <f t="shared" si="7"/>
        <v>216829.72499999992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-5022400.164999999</v>
      </c>
      <c r="C35" s="39">
        <f>SUM(C23:C34)</f>
        <v>4141090.5939999996</v>
      </c>
      <c r="D35" s="40">
        <f>SUM(D23:D34)</f>
        <v>-1936693.4000000008</v>
      </c>
      <c r="E35" s="87">
        <f>SUM(E23:E34)</f>
        <v>772356.2750000001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20</v>
      </c>
      <c r="C38" s="110"/>
      <c r="D38" s="110"/>
      <c r="E38" s="111"/>
      <c r="G38" s="109" t="s">
        <v>21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-1157476.7699999989</v>
      </c>
      <c r="C40" s="33">
        <v>924984.3699999999</v>
      </c>
      <c r="D40" s="34">
        <v>-565787.0999999999</v>
      </c>
      <c r="E40" s="33">
        <v>329260.79999999964</v>
      </c>
      <c r="G40" s="30">
        <v>1254688.8249999995</v>
      </c>
      <c r="H40" s="26">
        <v>1723707.5249999987</v>
      </c>
      <c r="I40" s="26">
        <v>-469018.69999999925</v>
      </c>
      <c r="J40" s="45"/>
    </row>
    <row r="41" spans="1:10" ht="12.75">
      <c r="A41" s="75">
        <v>2</v>
      </c>
      <c r="B41" s="32">
        <v>-1024382.45</v>
      </c>
      <c r="C41" s="33">
        <v>910915.7920000014</v>
      </c>
      <c r="D41" s="34">
        <v>-476623.90000000026</v>
      </c>
      <c r="E41" s="33">
        <v>285676.4800000001</v>
      </c>
      <c r="G41" s="30">
        <v>1197203.1870000015</v>
      </c>
      <c r="H41" s="26">
        <v>1501617.2650000001</v>
      </c>
      <c r="I41" s="26">
        <v>-304414.0779999986</v>
      </c>
      <c r="J41" s="45"/>
    </row>
    <row r="42" spans="1:10" ht="13.5" thickBot="1">
      <c r="A42" s="69">
        <v>3</v>
      </c>
      <c r="B42" s="35">
        <v>-844507.6199999992</v>
      </c>
      <c r="C42" s="36">
        <v>859122.5729999997</v>
      </c>
      <c r="D42" s="37">
        <v>-361642.10000000003</v>
      </c>
      <c r="E42" s="36">
        <v>219375.28000000012</v>
      </c>
      <c r="G42" s="27">
        <v>1084102.498</v>
      </c>
      <c r="H42" s="29">
        <v>1211754.3649999993</v>
      </c>
      <c r="I42" s="29">
        <v>-127651.86699999939</v>
      </c>
      <c r="J42" s="45"/>
    </row>
    <row r="43" spans="1:10" ht="12.75">
      <c r="A43" s="75">
        <v>4</v>
      </c>
      <c r="B43" s="32">
        <v>-1117773.0849999997</v>
      </c>
      <c r="C43" s="33">
        <v>796734.4470000009</v>
      </c>
      <c r="D43" s="34">
        <v>-342512.39999999973</v>
      </c>
      <c r="E43" s="33">
        <v>310287.5249999998</v>
      </c>
      <c r="G43" s="30">
        <v>1107292.9080000008</v>
      </c>
      <c r="H43" s="26">
        <v>1460556.4209999994</v>
      </c>
      <c r="I43" s="26">
        <v>-353263.51299999864</v>
      </c>
      <c r="J43" s="45"/>
    </row>
    <row r="44" spans="1:10" ht="12.75">
      <c r="A44" s="75">
        <v>5</v>
      </c>
      <c r="B44" s="32">
        <v>-1011992.1100000001</v>
      </c>
      <c r="C44" s="33">
        <v>868917.7879999996</v>
      </c>
      <c r="D44" s="34">
        <v>-358244.70000000024</v>
      </c>
      <c r="E44" s="33">
        <v>284504.725</v>
      </c>
      <c r="G44" s="30">
        <v>1154030.0229999996</v>
      </c>
      <c r="H44" s="26">
        <v>1370844.3200000003</v>
      </c>
      <c r="I44" s="26">
        <v>-216814.29700000072</v>
      </c>
      <c r="J44" s="45"/>
    </row>
    <row r="45" spans="1:10" ht="13.5" thickBot="1">
      <c r="A45" s="75">
        <v>6</v>
      </c>
      <c r="B45" s="35">
        <v>-972852.9649999999</v>
      </c>
      <c r="C45" s="36">
        <v>673968.3460000004</v>
      </c>
      <c r="D45" s="37">
        <v>-302484.50000000006</v>
      </c>
      <c r="E45" s="36">
        <v>213557.97499999983</v>
      </c>
      <c r="G45" s="27">
        <v>887829.4610000002</v>
      </c>
      <c r="H45" s="29">
        <v>1275640.605</v>
      </c>
      <c r="I45" s="29">
        <v>-387811.14399999974</v>
      </c>
      <c r="J45" s="45"/>
    </row>
    <row r="46" spans="1:10" ht="12.75">
      <c r="A46" s="74">
        <v>7</v>
      </c>
      <c r="B46" s="32">
        <v>-708867.8950000006</v>
      </c>
      <c r="C46" s="33">
        <v>746511.6309999999</v>
      </c>
      <c r="D46" s="34">
        <v>-411430.4999999995</v>
      </c>
      <c r="E46" s="33">
        <v>288459.0749999999</v>
      </c>
      <c r="G46" s="30">
        <v>1035436.8259999999</v>
      </c>
      <c r="H46" s="26">
        <v>1120764.5150000001</v>
      </c>
      <c r="I46" s="26">
        <v>-85327.68900000025</v>
      </c>
      <c r="J46" s="45"/>
    </row>
    <row r="47" spans="1:10" ht="12.75">
      <c r="A47" s="75">
        <v>8</v>
      </c>
      <c r="B47" s="32">
        <v>-771828.3249999998</v>
      </c>
      <c r="C47" s="33">
        <v>721091.2130000008</v>
      </c>
      <c r="D47" s="34">
        <v>-334908.5</v>
      </c>
      <c r="E47" s="33">
        <v>260132.12500000003</v>
      </c>
      <c r="G47" s="30">
        <v>981383.9980000008</v>
      </c>
      <c r="H47" s="26">
        <v>1106897.4849999999</v>
      </c>
      <c r="I47" s="26">
        <v>-125513.48699999903</v>
      </c>
      <c r="J47" s="45"/>
    </row>
    <row r="48" spans="1:10" ht="13.5" thickBot="1">
      <c r="A48" s="69">
        <v>9</v>
      </c>
      <c r="B48" s="35">
        <v>-723036.2899999995</v>
      </c>
      <c r="C48" s="36">
        <v>671168.3580000012</v>
      </c>
      <c r="D48" s="37">
        <v>-277717.8</v>
      </c>
      <c r="E48" s="36">
        <v>177885.24999999997</v>
      </c>
      <c r="G48" s="27">
        <v>856114.8330000011</v>
      </c>
      <c r="H48" s="29">
        <v>1007815.3149999995</v>
      </c>
      <c r="I48" s="29">
        <v>-151700.48199999833</v>
      </c>
      <c r="J48" s="45"/>
    </row>
    <row r="49" spans="1:10" ht="12.75">
      <c r="A49" s="75">
        <v>10</v>
      </c>
      <c r="B49" s="32">
        <v>-965487.1250000005</v>
      </c>
      <c r="C49" s="33">
        <v>715376.3909999997</v>
      </c>
      <c r="D49" s="34">
        <v>-330133.9999999999</v>
      </c>
      <c r="E49" s="33">
        <v>183195.17500000008</v>
      </c>
      <c r="G49" s="30">
        <v>906563.1149999998</v>
      </c>
      <c r="H49" s="26">
        <v>1303612.6740000003</v>
      </c>
      <c r="I49" s="26">
        <v>-397049.5590000006</v>
      </c>
      <c r="J49" s="45"/>
    </row>
    <row r="50" spans="1:10" ht="12.75">
      <c r="A50" s="75">
        <v>11</v>
      </c>
      <c r="B50" s="32">
        <v>-1035637.0550000003</v>
      </c>
      <c r="C50" s="33">
        <v>850914.8090000009</v>
      </c>
      <c r="D50" s="34">
        <v>-304149.3</v>
      </c>
      <c r="E50" s="33">
        <v>289789.3749999998</v>
      </c>
      <c r="G50" s="30">
        <v>1145411.5990000009</v>
      </c>
      <c r="H50" s="26">
        <v>1344493.7700000003</v>
      </c>
      <c r="I50" s="26">
        <v>-199082.1709999994</v>
      </c>
      <c r="J50" s="45"/>
    </row>
    <row r="51" spans="1:10" ht="13.5" thickBot="1">
      <c r="A51" s="69">
        <v>12</v>
      </c>
      <c r="B51" s="35">
        <v>-818448.0199999992</v>
      </c>
      <c r="C51" s="36">
        <v>712777.8050000012</v>
      </c>
      <c r="D51" s="37">
        <v>-306129.5000000005</v>
      </c>
      <c r="E51" s="36">
        <v>202767.6750000001</v>
      </c>
      <c r="G51" s="43">
        <v>923725.8860000012</v>
      </c>
      <c r="H51" s="44">
        <v>1132757.9259999997</v>
      </c>
      <c r="I51" s="44">
        <v>-209032.03999999852</v>
      </c>
      <c r="J51" s="45"/>
    </row>
    <row r="52" spans="1:10" ht="13.5" thickBot="1">
      <c r="A52" s="69" t="s">
        <v>0</v>
      </c>
      <c r="B52" s="93">
        <f>SUM(B40:B51)</f>
        <v>-11152289.709999997</v>
      </c>
      <c r="C52" s="76">
        <f>SUM(C40:C51)</f>
        <v>9452483.523000006</v>
      </c>
      <c r="D52" s="76">
        <f>SUM(D40:D51)</f>
        <v>-4371764.3</v>
      </c>
      <c r="E52" s="77">
        <f>SUM(E40:E51)</f>
        <v>3044891.46</v>
      </c>
      <c r="G52" s="78">
        <f>SUM(G40:G51)</f>
        <v>12533783.159000007</v>
      </c>
      <c r="H52" s="82">
        <f>SUM(H40:H51)</f>
        <v>15560462.185999997</v>
      </c>
      <c r="I52" s="79">
        <f>SUM(I40:I51)</f>
        <v>-3026679.026999992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-620042.765</v>
      </c>
      <c r="C4" s="52">
        <f>Hárok1!B40</f>
        <v>-1157476.7699999989</v>
      </c>
      <c r="D4" s="50">
        <f>Hárok1!C23</f>
        <v>651430.5390000001</v>
      </c>
      <c r="E4" s="50">
        <f>Hárok1!C40</f>
        <v>924984.3699999999</v>
      </c>
      <c r="F4" s="49">
        <f>Hárok1!D23</f>
        <v>-306126.79999999976</v>
      </c>
      <c r="G4" s="52">
        <f>Hárok1!D40</f>
        <v>-565787.0999999999</v>
      </c>
      <c r="H4" s="49">
        <f>Hárok1!E23</f>
        <v>199126.22500000006</v>
      </c>
      <c r="I4" s="54">
        <f>Hárok1!E40</f>
        <v>329260.79999999964</v>
      </c>
    </row>
    <row r="5" spans="1:9" ht="12.75">
      <c r="A5" s="53">
        <v>2</v>
      </c>
      <c r="B5" s="49">
        <f>Hárok1!B24</f>
        <v>-421787.07500000054</v>
      </c>
      <c r="C5" s="52">
        <f>Hárok1!B41</f>
        <v>-1024382.45</v>
      </c>
      <c r="D5" s="50">
        <f>Hárok1!C24</f>
        <v>375635.4270000003</v>
      </c>
      <c r="E5" s="50">
        <f>Hárok1!C41</f>
        <v>910915.7920000014</v>
      </c>
      <c r="F5" s="49">
        <f>Hárok1!D24</f>
        <v>-283662.80000000005</v>
      </c>
      <c r="G5" s="52">
        <f>Hárok1!D41</f>
        <v>-476623.90000000026</v>
      </c>
      <c r="H5" s="49">
        <f>Hárok1!E24</f>
        <v>57606.22499999994</v>
      </c>
      <c r="I5" s="54">
        <f>Hárok1!E41</f>
        <v>285676.4800000001</v>
      </c>
    </row>
    <row r="6" spans="1:9" ht="12.75">
      <c r="A6" s="53">
        <v>3</v>
      </c>
      <c r="B6" s="49">
        <f>Hárok1!B25</f>
        <v>-569401.935</v>
      </c>
      <c r="C6" s="52">
        <f>Hárok1!B42</f>
        <v>-844507.6199999992</v>
      </c>
      <c r="D6" s="50">
        <f>Hárok1!C25</f>
        <v>445040.62299999956</v>
      </c>
      <c r="E6" s="50">
        <f>Hárok1!C42</f>
        <v>859122.5729999997</v>
      </c>
      <c r="F6" s="49">
        <f>Hárok1!D25</f>
        <v>-173321.50000000032</v>
      </c>
      <c r="G6" s="52">
        <f>Hárok1!D42</f>
        <v>-361642.10000000003</v>
      </c>
      <c r="H6" s="49">
        <f>Hárok1!E25</f>
        <v>7222.075000000026</v>
      </c>
      <c r="I6" s="54">
        <f>Hárok1!E42</f>
        <v>219375.28000000012</v>
      </c>
    </row>
    <row r="7" spans="1:9" ht="12.75">
      <c r="A7" s="53">
        <v>4</v>
      </c>
      <c r="B7" s="49">
        <f>Hárok1!B26</f>
        <v>-267138.42000000004</v>
      </c>
      <c r="C7" s="52">
        <f>Hárok1!B43</f>
        <v>-1117773.0849999997</v>
      </c>
      <c r="D7" s="50">
        <f>Hárok1!C26</f>
        <v>274725.242</v>
      </c>
      <c r="E7" s="50">
        <f>Hárok1!C43</f>
        <v>796734.4470000009</v>
      </c>
      <c r="F7" s="49">
        <f>Hárok1!D26</f>
        <v>-80109.70000000016</v>
      </c>
      <c r="G7" s="52">
        <f>Hárok1!D43</f>
        <v>-342512.39999999973</v>
      </c>
      <c r="H7" s="49">
        <f>Hárok1!E26</f>
        <v>-36251.300000000076</v>
      </c>
      <c r="I7" s="54">
        <f>Hárok1!E43</f>
        <v>310287.5249999998</v>
      </c>
    </row>
    <row r="8" spans="1:9" ht="12.75">
      <c r="A8" s="53">
        <v>5</v>
      </c>
      <c r="B8" s="49">
        <f>Hárok1!B27</f>
        <v>-889904.9349999987</v>
      </c>
      <c r="C8" s="52">
        <f>Hárok1!B44</f>
        <v>-1011992.1100000001</v>
      </c>
      <c r="D8" s="50">
        <f>Hárok1!C27</f>
        <v>570506.6869999995</v>
      </c>
      <c r="E8" s="50">
        <f>Hárok1!C44</f>
        <v>868917.7879999996</v>
      </c>
      <c r="F8" s="49">
        <f>Hárok1!D27</f>
        <v>-168971.60000000003</v>
      </c>
      <c r="G8" s="52">
        <f>Hárok1!D44</f>
        <v>-358244.70000000024</v>
      </c>
      <c r="H8" s="49">
        <f>Hárok1!E27</f>
        <v>106569.525</v>
      </c>
      <c r="I8" s="54">
        <f>Hárok1!E44</f>
        <v>284504.725</v>
      </c>
    </row>
    <row r="9" spans="1:9" ht="12.75">
      <c r="A9" s="53">
        <v>6</v>
      </c>
      <c r="B9" s="49">
        <f>Hárok1!B28</f>
        <v>-934758.9949999988</v>
      </c>
      <c r="C9" s="52">
        <f>Hárok1!B45</f>
        <v>-972852.9649999999</v>
      </c>
      <c r="D9" s="50">
        <f>Hárok1!C28</f>
        <v>494831.8250000004</v>
      </c>
      <c r="E9" s="50">
        <f>Hárok1!C45</f>
        <v>673968.3460000004</v>
      </c>
      <c r="F9" s="49">
        <f>Hárok1!D28</f>
        <v>-158706.60000000003</v>
      </c>
      <c r="G9" s="52">
        <f>Hárok1!D45</f>
        <v>-302484.50000000006</v>
      </c>
      <c r="H9" s="49">
        <f>Hárok1!E28</f>
        <v>95863.10000000012</v>
      </c>
      <c r="I9" s="54">
        <f>Hárok1!E45</f>
        <v>213557.97499999983</v>
      </c>
    </row>
    <row r="10" spans="1:9" ht="12.75">
      <c r="A10" s="53">
        <v>7</v>
      </c>
      <c r="B10" s="49">
        <f>Hárok1!B29</f>
        <v>-637018.0750000002</v>
      </c>
      <c r="C10" s="52">
        <f>Hárok1!B46</f>
        <v>-708867.8950000006</v>
      </c>
      <c r="D10" s="50">
        <f>Hárok1!C29</f>
        <v>606377.1629999998</v>
      </c>
      <c r="E10" s="50">
        <f>Hárok1!C46</f>
        <v>746511.6309999999</v>
      </c>
      <c r="F10" s="49">
        <f>Hárok1!D29</f>
        <v>-294792.9000000003</v>
      </c>
      <c r="G10" s="52">
        <f>Hárok1!D46</f>
        <v>-411430.4999999995</v>
      </c>
      <c r="H10" s="49">
        <f>Hárok1!E29</f>
        <v>125390.70000000003</v>
      </c>
      <c r="I10" s="54">
        <f>Hárok1!E46</f>
        <v>288459.0749999999</v>
      </c>
    </row>
    <row r="11" spans="1:9" ht="12.75">
      <c r="A11" s="53">
        <v>8</v>
      </c>
      <c r="B11" s="49">
        <f>Hárok1!B30</f>
        <v>-682347.9650000007</v>
      </c>
      <c r="C11" s="52">
        <f>Hárok1!B47</f>
        <v>-771828.3249999998</v>
      </c>
      <c r="D11" s="50">
        <f>Hárok1!C30</f>
        <v>722543.0879999994</v>
      </c>
      <c r="E11" s="50">
        <f>Hárok1!C47</f>
        <v>721091.2130000008</v>
      </c>
      <c r="F11" s="49">
        <f>Hárok1!D30</f>
        <v>-471001.50000000006</v>
      </c>
      <c r="G11" s="52">
        <f>Hárok1!D47</f>
        <v>-334908.5</v>
      </c>
      <c r="H11" s="49">
        <f>Hárok1!E30</f>
        <v>216829.72499999992</v>
      </c>
      <c r="I11" s="54">
        <f>Hárok1!E47</f>
        <v>260132.12500000003</v>
      </c>
    </row>
    <row r="12" spans="1:9" ht="12.75">
      <c r="A12" s="53">
        <v>9</v>
      </c>
      <c r="B12" s="49">
        <f>Hárok1!B31</f>
        <v>0</v>
      </c>
      <c r="C12" s="52">
        <f>Hárok1!B48</f>
        <v>-723036.2899999995</v>
      </c>
      <c r="D12" s="50">
        <f>Hárok1!C31</f>
        <v>0</v>
      </c>
      <c r="E12" s="50">
        <f>Hárok1!C48</f>
        <v>671168.3580000012</v>
      </c>
      <c r="F12" s="49">
        <f>Hárok1!D31</f>
        <v>0</v>
      </c>
      <c r="G12" s="52">
        <f>Hárok1!D48</f>
        <v>-277717.8</v>
      </c>
      <c r="H12" s="49">
        <f>Hárok1!E31</f>
        <v>0</v>
      </c>
      <c r="I12" s="54">
        <f>Hárok1!E48</f>
        <v>177885.24999999997</v>
      </c>
    </row>
    <row r="13" spans="1:9" ht="12.75">
      <c r="A13" s="53">
        <v>10</v>
      </c>
      <c r="B13" s="49">
        <f>Hárok1!B32</f>
        <v>0</v>
      </c>
      <c r="C13" s="52">
        <f>Hárok1!B49</f>
        <v>-965487.1250000005</v>
      </c>
      <c r="D13" s="50">
        <f>Hárok1!C32</f>
        <v>0</v>
      </c>
      <c r="E13" s="50">
        <f>Hárok1!C49</f>
        <v>715376.3909999997</v>
      </c>
      <c r="F13" s="49">
        <f>Hárok1!D32</f>
        <v>0</v>
      </c>
      <c r="G13" s="52">
        <f>Hárok1!D49</f>
        <v>-330133.9999999999</v>
      </c>
      <c r="H13" s="49">
        <f>Hárok1!E32</f>
        <v>0</v>
      </c>
      <c r="I13" s="54">
        <f>Hárok1!E49</f>
        <v>183195.17500000008</v>
      </c>
    </row>
    <row r="14" spans="1:9" ht="12.75">
      <c r="A14" s="53">
        <v>11</v>
      </c>
      <c r="B14" s="49">
        <f>Hárok1!B33</f>
        <v>0</v>
      </c>
      <c r="C14" s="52">
        <f>Hárok1!B50</f>
        <v>-1035637.0550000003</v>
      </c>
      <c r="D14" s="50">
        <f>Hárok1!C33</f>
        <v>0</v>
      </c>
      <c r="E14" s="50">
        <f>Hárok1!C50</f>
        <v>850914.8090000009</v>
      </c>
      <c r="F14" s="49">
        <f>Hárok1!D33</f>
        <v>0</v>
      </c>
      <c r="G14" s="52">
        <f>Hárok1!D50</f>
        <v>-304149.3</v>
      </c>
      <c r="H14" s="49">
        <f>Hárok1!E33</f>
        <v>0</v>
      </c>
      <c r="I14" s="54">
        <f>Hárok1!E50</f>
        <v>289789.3749999998</v>
      </c>
    </row>
    <row r="15" spans="1:9" ht="12.75">
      <c r="A15" s="60">
        <v>12</v>
      </c>
      <c r="B15" s="62">
        <f>Hárok1!B34</f>
        <v>0</v>
      </c>
      <c r="C15" s="63">
        <f>Hárok1!B51</f>
        <v>-818448.0199999992</v>
      </c>
      <c r="D15" s="64">
        <f>Hárok1!C34</f>
        <v>0</v>
      </c>
      <c r="E15" s="64">
        <f>Hárok1!C51</f>
        <v>712777.8050000012</v>
      </c>
      <c r="F15" s="62">
        <f>Hárok1!D34</f>
        <v>0</v>
      </c>
      <c r="G15" s="63">
        <f>Hárok1!D51</f>
        <v>-306129.5000000005</v>
      </c>
      <c r="H15" s="62">
        <f>Hárok1!E34</f>
        <v>0</v>
      </c>
      <c r="I15" s="65">
        <f>Hárok1!E51</f>
        <v>202767.6750000001</v>
      </c>
    </row>
    <row r="16" spans="1:9" ht="13.5" thickBot="1">
      <c r="A16" s="61" t="s">
        <v>0</v>
      </c>
      <c r="B16" s="55">
        <f>SUM(B4:B15)</f>
        <v>-5022400.164999999</v>
      </c>
      <c r="C16" s="56">
        <f aca="true" t="shared" si="0" ref="C16:I16">SUM(C4:C15)</f>
        <v>-11152289.709999997</v>
      </c>
      <c r="D16" s="57">
        <f t="shared" si="0"/>
        <v>4141090.5939999996</v>
      </c>
      <c r="E16" s="57">
        <f t="shared" si="0"/>
        <v>9452483.523000006</v>
      </c>
      <c r="F16" s="55">
        <f t="shared" si="0"/>
        <v>-1936693.4000000008</v>
      </c>
      <c r="G16" s="56">
        <f t="shared" si="0"/>
        <v>-4371764.3</v>
      </c>
      <c r="H16" s="55">
        <f t="shared" si="0"/>
        <v>772356.2750000001</v>
      </c>
      <c r="I16" s="58">
        <f t="shared" si="0"/>
        <v>3044891.46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H49" sqref="H4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2018-09-17T12:32:06Z</dcterms:modified>
  <cp:category/>
  <cp:version/>
  <cp:contentType/>
  <cp:contentStatus/>
</cp:coreProperties>
</file>