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00" windowHeight="12090" activeTab="0"/>
  </bookViews>
  <sheets>
    <sheet name="Predpoklad_zatazen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<sst xmlns="http://schemas.openxmlformats.org/spreadsheetml/2006/main" count="6" uniqueCount="6">
  <si>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MIN</t>
  </si>
  <si>
    <t>MAX</t>
  </si>
  <si>
    <t>MESIAC/MONTH</t>
  </si>
  <si>
    <t>TÝŽDEŇ/WEEK</t>
  </si>
  <si>
    <t>Mesačný predpoklad zaťaženia ES SR / Month ahead load forecast of the Slovak power system (MW)</t>
  </si>
  <si>
    <t>PRIEMER/AVERAGE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</si>
</sst>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m\ yy;@"/>
    <numFmt numFmtId="174" formatCode="[$-41B]mmm\-yy;@"/>
    <numFmt numFmtId="175" formatCode="m/yyyy"/>
    <numFmt numFmtId="176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38" fillId="15" borderId="10" xfId="0" applyFont="1" applyFill="1" applyBorder="1" applyAlignment="1">
      <alignment horizontal="center"/>
    </xf>
    <xf numFmtId="0" fontId="38" fillId="15" borderId="11" xfId="0" applyFont="1" applyFill="1" applyBorder="1" applyAlignment="1">
      <alignment horizontal="center"/>
    </xf>
    <xf numFmtId="0" fontId="38" fillId="15" borderId="12" xfId="0" applyFont="1" applyFill="1" applyBorder="1" applyAlignment="1">
      <alignment horizontal="center"/>
    </xf>
    <xf numFmtId="0" fontId="38" fillId="18" borderId="11" xfId="0" applyFont="1" applyFill="1" applyBorder="1" applyAlignment="1">
      <alignment horizontal="center"/>
    </xf>
    <xf numFmtId="0" fontId="38" fillId="18" borderId="13" xfId="0" applyFont="1" applyFill="1" applyBorder="1" applyAlignment="1">
      <alignment horizontal="center"/>
    </xf>
    <xf numFmtId="0" fontId="38" fillId="15" borderId="11" xfId="0" applyFont="1" applyFill="1" applyBorder="1" applyAlignment="1">
      <alignment/>
    </xf>
    <xf numFmtId="0" fontId="39" fillId="0" borderId="0" xfId="0" applyFont="1" applyAlignment="1">
      <alignment/>
    </xf>
    <xf numFmtId="0" fontId="38" fillId="18" borderId="14" xfId="0" applyFont="1" applyFill="1" applyBorder="1" applyAlignment="1">
      <alignment horizontal="center"/>
    </xf>
    <xf numFmtId="0" fontId="38" fillId="18" borderId="15" xfId="0" applyFont="1" applyFill="1" applyBorder="1" applyAlignment="1">
      <alignment horizontal="center"/>
    </xf>
    <xf numFmtId="0" fontId="38" fillId="15" borderId="14" xfId="0" applyFont="1" applyFill="1" applyBorder="1" applyAlignment="1">
      <alignment horizontal="center"/>
    </xf>
    <xf numFmtId="0" fontId="38" fillId="15" borderId="14" xfId="0" applyFont="1" applyFill="1" applyBorder="1" applyAlignment="1">
      <alignment/>
    </xf>
    <xf numFmtId="0" fontId="38" fillId="15" borderId="16" xfId="0" applyFont="1" applyFill="1" applyBorder="1" applyAlignment="1">
      <alignment horizontal="center"/>
    </xf>
    <xf numFmtId="0" fontId="38" fillId="15" borderId="17" xfId="0" applyFont="1" applyFill="1" applyBorder="1" applyAlignment="1">
      <alignment horizontal="center"/>
    </xf>
    <xf numFmtId="0" fontId="38" fillId="18" borderId="18" xfId="0" applyFont="1" applyFill="1" applyBorder="1" applyAlignment="1">
      <alignment horizontal="center"/>
    </xf>
    <xf numFmtId="0" fontId="38" fillId="15" borderId="19" xfId="0" applyFont="1" applyFill="1" applyBorder="1" applyAlignment="1">
      <alignment horizontal="center"/>
    </xf>
    <xf numFmtId="0" fontId="38" fillId="15" borderId="20" xfId="0" applyFont="1" applyFill="1" applyBorder="1" applyAlignment="1">
      <alignment horizontal="center"/>
    </xf>
    <xf numFmtId="0" fontId="38" fillId="15" borderId="21" xfId="0" applyFont="1" applyFill="1" applyBorder="1" applyAlignment="1">
      <alignment horizontal="center"/>
    </xf>
    <xf numFmtId="0" fontId="38" fillId="18" borderId="20" xfId="0" applyFont="1" applyFill="1" applyBorder="1" applyAlignment="1">
      <alignment horizontal="center"/>
    </xf>
    <xf numFmtId="0" fontId="38" fillId="18" borderId="22" xfId="0" applyFont="1" applyFill="1" applyBorder="1" applyAlignment="1">
      <alignment horizontal="center"/>
    </xf>
    <xf numFmtId="0" fontId="38" fillId="18" borderId="23" xfId="0" applyFont="1" applyFill="1" applyBorder="1" applyAlignment="1">
      <alignment horizontal="center"/>
    </xf>
    <xf numFmtId="0" fontId="38" fillId="18" borderId="24" xfId="0" applyFont="1" applyFill="1" applyBorder="1" applyAlignment="1">
      <alignment horizontal="center"/>
    </xf>
    <xf numFmtId="0" fontId="38" fillId="15" borderId="25" xfId="0" applyFont="1" applyFill="1" applyBorder="1" applyAlignment="1">
      <alignment horizontal="center"/>
    </xf>
    <xf numFmtId="0" fontId="38" fillId="15" borderId="26" xfId="0" applyFont="1" applyFill="1" applyBorder="1" applyAlignment="1">
      <alignment horizontal="center"/>
    </xf>
    <xf numFmtId="2" fontId="38" fillId="15" borderId="27" xfId="0" applyNumberFormat="1" applyFont="1" applyFill="1" applyBorder="1" applyAlignment="1">
      <alignment horizontal="center"/>
    </xf>
    <xf numFmtId="2" fontId="38" fillId="15" borderId="28" xfId="0" applyNumberFormat="1" applyFont="1" applyFill="1" applyBorder="1" applyAlignment="1">
      <alignment horizontal="center"/>
    </xf>
    <xf numFmtId="0" fontId="38" fillId="15" borderId="29" xfId="0" applyFont="1" applyFill="1" applyBorder="1" applyAlignment="1">
      <alignment horizontal="center"/>
    </xf>
    <xf numFmtId="0" fontId="38" fillId="18" borderId="30" xfId="0" applyFont="1" applyFill="1" applyBorder="1" applyAlignment="1">
      <alignment horizontal="center"/>
    </xf>
    <xf numFmtId="0" fontId="38" fillId="18" borderId="25" xfId="0" applyFont="1" applyFill="1" applyBorder="1" applyAlignment="1">
      <alignment horizontal="center"/>
    </xf>
    <xf numFmtId="0" fontId="38" fillId="15" borderId="25" xfId="0" applyFont="1" applyFill="1" applyBorder="1" applyAlignment="1">
      <alignment/>
    </xf>
    <xf numFmtId="0" fontId="40" fillId="0" borderId="31" xfId="0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38" fillId="0" borderId="40" xfId="0" applyFont="1" applyBorder="1" applyAlignment="1">
      <alignment horizontal="center"/>
    </xf>
    <xf numFmtId="0" fontId="41" fillId="0" borderId="41" xfId="0" applyFont="1" applyBorder="1" applyAlignment="1">
      <alignment/>
    </xf>
    <xf numFmtId="0" fontId="41" fillId="0" borderId="39" xfId="0" applyFont="1" applyBorder="1" applyAlignment="1">
      <alignment horizontal="center"/>
    </xf>
    <xf numFmtId="2" fontId="38" fillId="15" borderId="42" xfId="0" applyNumberFormat="1" applyFont="1" applyFill="1" applyBorder="1" applyAlignment="1">
      <alignment horizontal="center"/>
    </xf>
    <xf numFmtId="2" fontId="38" fillId="18" borderId="43" xfId="0" applyNumberFormat="1" applyFont="1" applyFill="1" applyBorder="1" applyAlignment="1">
      <alignment horizontal="center"/>
    </xf>
    <xf numFmtId="2" fontId="38" fillId="18" borderId="27" xfId="0" applyNumberFormat="1" applyFont="1" applyFill="1" applyBorder="1" applyAlignment="1">
      <alignment horizontal="center"/>
    </xf>
    <xf numFmtId="0" fontId="38" fillId="18" borderId="44" xfId="0" applyFont="1" applyFill="1" applyBorder="1" applyAlignment="1">
      <alignment horizontal="center"/>
    </xf>
    <xf numFmtId="2" fontId="38" fillId="18" borderId="45" xfId="0" applyNumberFormat="1" applyFont="1" applyFill="1" applyBorder="1" applyAlignment="1">
      <alignment horizontal="center"/>
    </xf>
    <xf numFmtId="0" fontId="38" fillId="15" borderId="29" xfId="0" applyFont="1" applyFill="1" applyBorder="1" applyAlignment="1">
      <alignment/>
    </xf>
    <xf numFmtId="0" fontId="38" fillId="15" borderId="10" xfId="0" applyFont="1" applyFill="1" applyBorder="1" applyAlignment="1">
      <alignment/>
    </xf>
    <xf numFmtId="0" fontId="38" fillId="15" borderId="16" xfId="0" applyFont="1" applyFill="1" applyBorder="1" applyAlignment="1">
      <alignment/>
    </xf>
    <xf numFmtId="0" fontId="38" fillId="15" borderId="26" xfId="0" applyFont="1" applyFill="1" applyBorder="1" applyAlignment="1">
      <alignment/>
    </xf>
    <xf numFmtId="0" fontId="38" fillId="15" borderId="12" xfId="0" applyFont="1" applyFill="1" applyBorder="1" applyAlignment="1">
      <alignment/>
    </xf>
    <xf numFmtId="0" fontId="38" fillId="15" borderId="17" xfId="0" applyFont="1" applyFill="1" applyBorder="1" applyAlignment="1">
      <alignment/>
    </xf>
    <xf numFmtId="0" fontId="40" fillId="0" borderId="46" xfId="0" applyFont="1" applyBorder="1" applyAlignment="1">
      <alignment horizontal="center"/>
    </xf>
    <xf numFmtId="0" fontId="38" fillId="15" borderId="30" xfId="0" applyFont="1" applyFill="1" applyBorder="1" applyAlignment="1">
      <alignment horizontal="center"/>
    </xf>
    <xf numFmtId="0" fontId="38" fillId="15" borderId="22" xfId="0" applyFont="1" applyFill="1" applyBorder="1" applyAlignment="1">
      <alignment horizontal="center"/>
    </xf>
    <xf numFmtId="0" fontId="38" fillId="15" borderId="23" xfId="0" applyFont="1" applyFill="1" applyBorder="1" applyAlignment="1">
      <alignment horizontal="center"/>
    </xf>
    <xf numFmtId="0" fontId="38" fillId="15" borderId="18" xfId="0" applyFont="1" applyFill="1" applyBorder="1" applyAlignment="1">
      <alignment horizontal="center"/>
    </xf>
    <xf numFmtId="2" fontId="38" fillId="15" borderId="43" xfId="0" applyNumberFormat="1" applyFont="1" applyFill="1" applyBorder="1" applyAlignment="1">
      <alignment horizontal="center"/>
    </xf>
    <xf numFmtId="0" fontId="38" fillId="18" borderId="29" xfId="0" applyFont="1" applyFill="1" applyBorder="1" applyAlignment="1">
      <alignment horizontal="center"/>
    </xf>
    <xf numFmtId="0" fontId="38" fillId="18" borderId="10" xfId="0" applyFont="1" applyFill="1" applyBorder="1" applyAlignment="1">
      <alignment horizontal="center"/>
    </xf>
    <xf numFmtId="0" fontId="38" fillId="18" borderId="16" xfId="0" applyFont="1" applyFill="1" applyBorder="1" applyAlignment="1">
      <alignment horizontal="center"/>
    </xf>
    <xf numFmtId="0" fontId="38" fillId="18" borderId="19" xfId="0" applyFont="1" applyFill="1" applyBorder="1" applyAlignment="1">
      <alignment horizontal="center"/>
    </xf>
    <xf numFmtId="2" fontId="38" fillId="18" borderId="42" xfId="0" applyNumberFormat="1" applyFont="1" applyFill="1" applyBorder="1" applyAlignment="1">
      <alignment horizontal="center"/>
    </xf>
    <xf numFmtId="0" fontId="38" fillId="18" borderId="26" xfId="0" applyFont="1" applyFill="1" applyBorder="1" applyAlignment="1">
      <alignment horizontal="center"/>
    </xf>
    <xf numFmtId="0" fontId="38" fillId="18" borderId="12" xfId="0" applyFont="1" applyFill="1" applyBorder="1" applyAlignment="1">
      <alignment horizontal="center"/>
    </xf>
    <xf numFmtId="0" fontId="38" fillId="18" borderId="17" xfId="0" applyFont="1" applyFill="1" applyBorder="1" applyAlignment="1">
      <alignment horizontal="center"/>
    </xf>
    <xf numFmtId="0" fontId="38" fillId="18" borderId="21" xfId="0" applyFont="1" applyFill="1" applyBorder="1" applyAlignment="1">
      <alignment horizontal="center"/>
    </xf>
    <xf numFmtId="2" fontId="38" fillId="18" borderId="28" xfId="0" applyNumberFormat="1" applyFont="1" applyFill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4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40" fillId="0" borderId="47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38" fillId="18" borderId="49" xfId="0" applyFont="1" applyFill="1" applyBorder="1" applyAlignment="1">
      <alignment horizontal="center"/>
    </xf>
    <xf numFmtId="0" fontId="38" fillId="18" borderId="50" xfId="0" applyFont="1" applyFill="1" applyBorder="1" applyAlignment="1">
      <alignment horizontal="center"/>
    </xf>
    <xf numFmtId="0" fontId="38" fillId="18" borderId="51" xfId="0" applyFont="1" applyFill="1" applyBorder="1" applyAlignment="1">
      <alignment horizontal="center"/>
    </xf>
    <xf numFmtId="0" fontId="38" fillId="18" borderId="52" xfId="0" applyFont="1" applyFill="1" applyBorder="1" applyAlignment="1">
      <alignment horizontal="center"/>
    </xf>
    <xf numFmtId="2" fontId="38" fillId="18" borderId="53" xfId="0" applyNumberFormat="1" applyFont="1" applyFill="1" applyBorder="1" applyAlignment="1">
      <alignment horizontal="center"/>
    </xf>
    <xf numFmtId="173" fontId="41" fillId="0" borderId="39" xfId="0" applyNumberFormat="1" applyFont="1" applyBorder="1" applyAlignment="1">
      <alignment horizontal="center" vertical="center"/>
    </xf>
    <xf numFmtId="173" fontId="41" fillId="0" borderId="54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okt\Skokt2014-s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lac_1"/>
      <sheetName val="Mesačný plán"/>
      <sheetName val="tlac_3"/>
      <sheetName val="DDZ+VSTUPNÉ DATA"/>
      <sheetName val="BILANCIA"/>
      <sheetName val="VET"/>
      <sheetName val="POH_VYK"/>
      <sheetName val="ENERGIA-DEN"/>
      <sheetName val="TYZ1"/>
      <sheetName val="TYZ2"/>
      <sheetName val="TYZ3"/>
      <sheetName val="TYZ4"/>
      <sheetName val="TYZ5"/>
      <sheetName val="PRN1"/>
      <sheetName val="ENERGIA-SPOLU"/>
      <sheetName val="PpS"/>
      <sheetName val="grafy_vypočty"/>
      <sheetName val="PpS_objemy"/>
      <sheetName val="graf_DDZ"/>
      <sheetName val="graf_Tmax"/>
      <sheetName val="zatazenie"/>
      <sheetName val="Makro1"/>
      <sheetName val="zatazenie_internet"/>
    </sheetNames>
    <sheetDataSet>
      <sheetData sheetId="8">
        <row r="265">
          <cell r="C265">
            <v>2845.0449724949412</v>
          </cell>
        </row>
        <row r="266">
          <cell r="C266">
            <v>2758.4027360099203</v>
          </cell>
        </row>
        <row r="267">
          <cell r="C267">
            <v>2725.795872586893</v>
          </cell>
        </row>
        <row r="268">
          <cell r="C268">
            <v>2752.0033986955154</v>
          </cell>
        </row>
        <row r="269">
          <cell r="C269">
            <v>2852.4605900331057</v>
          </cell>
        </row>
        <row r="270">
          <cell r="C270">
            <v>3092.872970366403</v>
          </cell>
        </row>
        <row r="271">
          <cell r="C271">
            <v>3471.9122924418716</v>
          </cell>
        </row>
        <row r="272">
          <cell r="C272">
            <v>3525.264878423929</v>
          </cell>
        </row>
        <row r="273">
          <cell r="C273">
            <v>3584.6230365529896</v>
          </cell>
        </row>
        <row r="274">
          <cell r="C274">
            <v>3539.394430119138</v>
          </cell>
        </row>
        <row r="275">
          <cell r="C275">
            <v>3514.1745904981576</v>
          </cell>
        </row>
        <row r="276">
          <cell r="C276">
            <v>3516.6204863038106</v>
          </cell>
        </row>
        <row r="277">
          <cell r="C277">
            <v>3508.143717359891</v>
          </cell>
        </row>
        <row r="278">
          <cell r="C278">
            <v>3452.655202848424</v>
          </cell>
        </row>
        <row r="279">
          <cell r="C279">
            <v>3434.4271699862347</v>
          </cell>
        </row>
        <row r="280">
          <cell r="C280">
            <v>3412.327800564422</v>
          </cell>
        </row>
        <row r="281">
          <cell r="C281">
            <v>3430.386758374559</v>
          </cell>
        </row>
        <row r="282">
          <cell r="C282">
            <v>3529.62164008682</v>
          </cell>
        </row>
        <row r="283">
          <cell r="C283">
            <v>3700</v>
          </cell>
        </row>
        <row r="284">
          <cell r="C284">
            <v>3664.59076415882</v>
          </cell>
        </row>
        <row r="285">
          <cell r="C285">
            <v>3478.423550208748</v>
          </cell>
        </row>
        <row r="286">
          <cell r="C286">
            <v>3245.731122507309</v>
          </cell>
        </row>
        <row r="287">
          <cell r="C287">
            <v>3091.4412892856576</v>
          </cell>
        </row>
        <row r="288">
          <cell r="C288">
            <v>2982.754843703647</v>
          </cell>
        </row>
      </sheetData>
      <sheetData sheetId="9">
        <row r="265">
          <cell r="C265">
            <v>2937.316701332615</v>
          </cell>
        </row>
        <row r="266">
          <cell r="C266">
            <v>2847.864446366999</v>
          </cell>
        </row>
        <row r="267">
          <cell r="C267">
            <v>2814.2000630491707</v>
          </cell>
        </row>
        <row r="268">
          <cell r="C268">
            <v>2841.2575629775324</v>
          </cell>
        </row>
        <row r="269">
          <cell r="C269">
            <v>2944.972825385531</v>
          </cell>
        </row>
        <row r="270">
          <cell r="C270">
            <v>3193.1823639999084</v>
          </cell>
        </row>
        <row r="271">
          <cell r="C271">
            <v>3584.514853277825</v>
          </cell>
        </row>
        <row r="272">
          <cell r="C272">
            <v>3639.597793399841</v>
          </cell>
        </row>
        <row r="273">
          <cell r="C273">
            <v>3700.8810809817355</v>
          </cell>
        </row>
        <row r="274">
          <cell r="C274">
            <v>3654.185600825705</v>
          </cell>
        </row>
        <row r="275">
          <cell r="C275">
            <v>3628.1478204602604</v>
          </cell>
        </row>
        <row r="276">
          <cell r="C276">
            <v>3630.673042616367</v>
          </cell>
        </row>
        <row r="277">
          <cell r="C277">
            <v>3621.9213514364287</v>
          </cell>
        </row>
        <row r="278">
          <cell r="C278">
            <v>3564.633209427292</v>
          </cell>
        </row>
        <row r="279">
          <cell r="C279">
            <v>3545.813997120924</v>
          </cell>
        </row>
        <row r="280">
          <cell r="C280">
            <v>3522.997891393539</v>
          </cell>
        </row>
        <row r="281">
          <cell r="C281">
            <v>3541.642545132653</v>
          </cell>
        </row>
        <row r="282">
          <cell r="C282">
            <v>3644.095855440988</v>
          </cell>
        </row>
        <row r="283">
          <cell r="C283">
            <v>3820.0000000000005</v>
          </cell>
        </row>
        <row r="284">
          <cell r="C284">
            <v>3783.4423565099178</v>
          </cell>
        </row>
        <row r="285">
          <cell r="C285">
            <v>3591.237286972276</v>
          </cell>
        </row>
        <row r="286">
          <cell r="C286">
            <v>3350.998077831871</v>
          </cell>
        </row>
        <row r="287">
          <cell r="C287">
            <v>3191.704250019247</v>
          </cell>
        </row>
        <row r="288">
          <cell r="C288">
            <v>3079.492838634577</v>
          </cell>
        </row>
      </sheetData>
      <sheetData sheetId="10">
        <row r="265">
          <cell r="C265">
            <v>2960.3846335420335</v>
          </cell>
        </row>
        <row r="266">
          <cell r="C266">
            <v>2870.2298739562684</v>
          </cell>
        </row>
        <row r="267">
          <cell r="C267">
            <v>2836.30111066474</v>
          </cell>
        </row>
        <row r="268">
          <cell r="C268">
            <v>2863.5711040480364</v>
          </cell>
        </row>
        <row r="269">
          <cell r="C269">
            <v>2968.100884223637</v>
          </cell>
        </row>
        <row r="270">
          <cell r="C270">
            <v>3218.2597124082845</v>
          </cell>
        </row>
        <row r="271">
          <cell r="C271">
            <v>3612.6654934868125</v>
          </cell>
        </row>
        <row r="272">
          <cell r="C272">
            <v>3668.181022143818</v>
          </cell>
        </row>
        <row r="273">
          <cell r="C273">
            <v>3729.9455920889213</v>
          </cell>
        </row>
        <row r="274">
          <cell r="C274">
            <v>3682.8833935023463</v>
          </cell>
        </row>
        <row r="275">
          <cell r="C275">
            <v>3656.6411279507856</v>
          </cell>
        </row>
        <row r="276">
          <cell r="C276">
            <v>3659.1861816945056</v>
          </cell>
        </row>
        <row r="277">
          <cell r="C277">
            <v>3650.3657599555627</v>
          </cell>
        </row>
        <row r="278">
          <cell r="C278">
            <v>3592.627711072009</v>
          </cell>
        </row>
        <row r="279">
          <cell r="C279">
            <v>3573.6607039045957</v>
          </cell>
        </row>
        <row r="280">
          <cell r="C280">
            <v>3550.6654141008175</v>
          </cell>
        </row>
        <row r="281">
          <cell r="C281">
            <v>3569.4564918221763</v>
          </cell>
        </row>
        <row r="282">
          <cell r="C282">
            <v>3672.7144092795293</v>
          </cell>
        </row>
        <row r="283">
          <cell r="C283">
            <v>3850</v>
          </cell>
        </row>
        <row r="284">
          <cell r="C284">
            <v>3813.1552545976915</v>
          </cell>
        </row>
        <row r="285">
          <cell r="C285">
            <v>3619.440721163157</v>
          </cell>
        </row>
        <row r="286">
          <cell r="C286">
            <v>3377.314816663011</v>
          </cell>
        </row>
        <row r="287">
          <cell r="C287">
            <v>3216.769990202644</v>
          </cell>
        </row>
        <row r="288">
          <cell r="C288">
            <v>3103.6773373673086</v>
          </cell>
        </row>
      </sheetData>
      <sheetData sheetId="11">
        <row r="265">
          <cell r="C265">
            <v>2960.3846335420335</v>
          </cell>
        </row>
        <row r="266">
          <cell r="C266">
            <v>2870.2298739562684</v>
          </cell>
        </row>
        <row r="267">
          <cell r="C267">
            <v>2836.30111066474</v>
          </cell>
        </row>
        <row r="268">
          <cell r="C268">
            <v>2863.5711040480364</v>
          </cell>
        </row>
        <row r="269">
          <cell r="C269">
            <v>2968.100884223637</v>
          </cell>
        </row>
        <row r="270">
          <cell r="C270">
            <v>3218.2597124082845</v>
          </cell>
        </row>
        <row r="271">
          <cell r="C271">
            <v>3612.6654934868125</v>
          </cell>
        </row>
        <row r="272">
          <cell r="C272">
            <v>3668.181022143818</v>
          </cell>
        </row>
        <row r="273">
          <cell r="C273">
            <v>3729.9455920889213</v>
          </cell>
        </row>
        <row r="274">
          <cell r="C274">
            <v>3682.8833935023463</v>
          </cell>
        </row>
        <row r="275">
          <cell r="C275">
            <v>3656.6411279507856</v>
          </cell>
        </row>
        <row r="276">
          <cell r="C276">
            <v>3659.1861816945056</v>
          </cell>
        </row>
        <row r="277">
          <cell r="C277">
            <v>3650.3657599555627</v>
          </cell>
        </row>
        <row r="278">
          <cell r="C278">
            <v>3592.627711072009</v>
          </cell>
        </row>
        <row r="279">
          <cell r="C279">
            <v>3573.6607039045957</v>
          </cell>
        </row>
        <row r="280">
          <cell r="C280">
            <v>3550.6654141008175</v>
          </cell>
        </row>
        <row r="281">
          <cell r="C281">
            <v>3569.4564918221763</v>
          </cell>
        </row>
        <row r="282">
          <cell r="C282">
            <v>3672.7144092795293</v>
          </cell>
        </row>
        <row r="283">
          <cell r="C283">
            <v>3850</v>
          </cell>
        </row>
        <row r="284">
          <cell r="C284">
            <v>3813.1552545976915</v>
          </cell>
        </row>
        <row r="285">
          <cell r="C285">
            <v>3619.440721163157</v>
          </cell>
        </row>
        <row r="286">
          <cell r="C286">
            <v>3377.314816663011</v>
          </cell>
        </row>
        <row r="287">
          <cell r="C287">
            <v>3216.769990202644</v>
          </cell>
        </row>
        <row r="288">
          <cell r="C288">
            <v>3103.6773373673086</v>
          </cell>
        </row>
      </sheetData>
      <sheetData sheetId="12">
        <row r="265">
          <cell r="C265">
            <v>2998.8311872243976</v>
          </cell>
        </row>
        <row r="266">
          <cell r="C266">
            <v>2907.5055866050507</v>
          </cell>
        </row>
        <row r="267">
          <cell r="C267">
            <v>2873.136190024022</v>
          </cell>
        </row>
        <row r="268">
          <cell r="C268">
            <v>2900.760339165543</v>
          </cell>
        </row>
        <row r="269">
          <cell r="C269">
            <v>3006.647648953814</v>
          </cell>
        </row>
        <row r="270">
          <cell r="C270">
            <v>3260.055293088911</v>
          </cell>
        </row>
        <row r="271">
          <cell r="C271">
            <v>3659.5832271684594</v>
          </cell>
        </row>
        <row r="272">
          <cell r="C272">
            <v>3715.8197367171147</v>
          </cell>
        </row>
        <row r="273">
          <cell r="C273">
            <v>3778.386443934232</v>
          </cell>
        </row>
        <row r="274">
          <cell r="C274">
            <v>3730.7130479634156</v>
          </cell>
        </row>
        <row r="275">
          <cell r="C275">
            <v>3704.129973768328</v>
          </cell>
        </row>
        <row r="276">
          <cell r="C276">
            <v>3706.7080801580705</v>
          </cell>
        </row>
        <row r="277">
          <cell r="C277">
            <v>3697.7731074874528</v>
          </cell>
        </row>
        <row r="278">
          <cell r="C278">
            <v>3639.2852138132034</v>
          </cell>
        </row>
        <row r="279">
          <cell r="C279">
            <v>3620.0718818773826</v>
          </cell>
        </row>
        <row r="280">
          <cell r="C280">
            <v>3596.7779519462824</v>
          </cell>
        </row>
        <row r="281">
          <cell r="C281">
            <v>3615.8130696380485</v>
          </cell>
        </row>
        <row r="282">
          <cell r="C282">
            <v>3720.4119990104323</v>
          </cell>
        </row>
        <row r="283">
          <cell r="C283">
            <v>3900</v>
          </cell>
        </row>
        <row r="284">
          <cell r="C284">
            <v>3862.676751410648</v>
          </cell>
        </row>
        <row r="285">
          <cell r="C285">
            <v>3666.4464448146264</v>
          </cell>
        </row>
        <row r="286">
          <cell r="C286">
            <v>3421.176048048245</v>
          </cell>
        </row>
        <row r="287">
          <cell r="C287">
            <v>3258.5462238416394</v>
          </cell>
        </row>
        <row r="288">
          <cell r="C288">
            <v>3143.984835255196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58"/>
  <sheetViews>
    <sheetView tabSelected="1" zoomScale="80" zoomScaleNormal="80" zoomScalePageLayoutView="0" workbookViewId="0" topLeftCell="A19">
      <selection activeCell="K65" sqref="K65"/>
    </sheetView>
  </sheetViews>
  <sheetFormatPr defaultColWidth="9.140625" defaultRowHeight="15"/>
  <cols>
    <col min="1" max="1" width="13.57421875" style="0" customWidth="1"/>
    <col min="2" max="2" width="12.28125" style="0" customWidth="1"/>
    <col min="3" max="28" width="5.7109375" style="0" customWidth="1"/>
    <col min="29" max="29" width="18.7109375" style="0" customWidth="1"/>
  </cols>
  <sheetData>
    <row r="2" ht="15.75">
      <c r="A2" s="7" t="s">
        <v>4</v>
      </c>
    </row>
    <row r="3" ht="15.75" thickBot="1"/>
    <row r="4" spans="1:29" ht="15.75" thickBot="1">
      <c r="A4" s="41" t="s">
        <v>2</v>
      </c>
      <c r="B4" s="40" t="s">
        <v>3</v>
      </c>
      <c r="C4" s="35">
        <v>1</v>
      </c>
      <c r="D4" s="36">
        <v>2</v>
      </c>
      <c r="E4" s="36">
        <v>3</v>
      </c>
      <c r="F4" s="36">
        <v>4</v>
      </c>
      <c r="G4" s="36">
        <v>5</v>
      </c>
      <c r="H4" s="36">
        <v>6</v>
      </c>
      <c r="I4" s="36">
        <v>7</v>
      </c>
      <c r="J4" s="36">
        <v>8</v>
      </c>
      <c r="K4" s="36">
        <v>9</v>
      </c>
      <c r="L4" s="36">
        <v>10</v>
      </c>
      <c r="M4" s="36">
        <v>11</v>
      </c>
      <c r="N4" s="36">
        <v>12</v>
      </c>
      <c r="O4" s="36">
        <v>13</v>
      </c>
      <c r="P4" s="36">
        <v>14</v>
      </c>
      <c r="Q4" s="36">
        <v>15</v>
      </c>
      <c r="R4" s="36">
        <v>16</v>
      </c>
      <c r="S4" s="36">
        <v>17</v>
      </c>
      <c r="T4" s="36">
        <v>18</v>
      </c>
      <c r="U4" s="36">
        <v>19</v>
      </c>
      <c r="V4" s="36">
        <v>20</v>
      </c>
      <c r="W4" s="36">
        <v>21</v>
      </c>
      <c r="X4" s="36">
        <v>22</v>
      </c>
      <c r="Y4" s="36">
        <v>23</v>
      </c>
      <c r="Z4" s="37">
        <v>24</v>
      </c>
      <c r="AA4" s="38" t="s">
        <v>0</v>
      </c>
      <c r="AB4" s="39" t="s">
        <v>1</v>
      </c>
      <c r="AC4" s="38" t="s">
        <v>5</v>
      </c>
    </row>
    <row r="5" spans="1:29" ht="15">
      <c r="A5" s="81">
        <v>41640</v>
      </c>
      <c r="B5" s="30">
        <v>1</v>
      </c>
      <c r="C5" s="26">
        <v>3109.349591909208</v>
      </c>
      <c r="D5" s="1">
        <v>3032.174349802928</v>
      </c>
      <c r="E5" s="1">
        <v>3017.7834450162477</v>
      </c>
      <c r="F5" s="1">
        <v>3012.1564597639813</v>
      </c>
      <c r="G5" s="1">
        <v>3124.642781126934</v>
      </c>
      <c r="H5" s="1">
        <v>3384.2506957501832</v>
      </c>
      <c r="I5" s="1">
        <v>3734.074940559137</v>
      </c>
      <c r="J5" s="1">
        <v>3779.698995761322</v>
      </c>
      <c r="K5" s="1">
        <v>3904.493846369717</v>
      </c>
      <c r="L5" s="1">
        <v>3904.6523552702233</v>
      </c>
      <c r="M5" s="1">
        <v>3896.5832585966036</v>
      </c>
      <c r="N5" s="1">
        <v>3849.9030359064595</v>
      </c>
      <c r="O5" s="1">
        <v>3868.2605820913273</v>
      </c>
      <c r="P5" s="1">
        <v>3832.289343184516</v>
      </c>
      <c r="Q5" s="1">
        <v>3821.165837055791</v>
      </c>
      <c r="R5" s="1">
        <v>3833.7269006218776</v>
      </c>
      <c r="S5" s="1">
        <v>3968.137232347571</v>
      </c>
      <c r="T5" s="1">
        <v>3970</v>
      </c>
      <c r="U5" s="1">
        <v>3926.0433637989554</v>
      </c>
      <c r="V5" s="1">
        <v>3874.2309318566713</v>
      </c>
      <c r="W5" s="1">
        <v>3687.513943281847</v>
      </c>
      <c r="X5" s="1">
        <v>3511.298983480591</v>
      </c>
      <c r="Y5" s="1">
        <v>3362.9030899922063</v>
      </c>
      <c r="Z5" s="12">
        <v>3266.069437663551</v>
      </c>
      <c r="AA5" s="15">
        <v>3012.1564597639813</v>
      </c>
      <c r="AB5" s="15">
        <v>3970</v>
      </c>
      <c r="AC5" s="42">
        <v>3611.308475050327</v>
      </c>
    </row>
    <row r="6" spans="1:29" ht="15">
      <c r="A6" s="84"/>
      <c r="B6" s="31">
        <v>2</v>
      </c>
      <c r="C6" s="22">
        <v>3179.838625478938</v>
      </c>
      <c r="D6" s="2">
        <v>3100.913818690148</v>
      </c>
      <c r="E6" s="2">
        <v>3086.1966717294627</v>
      </c>
      <c r="F6" s="2">
        <v>3080.442122579789</v>
      </c>
      <c r="G6" s="2">
        <v>3195.478511681449</v>
      </c>
      <c r="H6" s="2">
        <v>3460.9717442684496</v>
      </c>
      <c r="I6" s="2">
        <v>3818.726513518916</v>
      </c>
      <c r="J6" s="2">
        <v>3865.384867201755</v>
      </c>
      <c r="K6" s="2">
        <v>3993.00882021689</v>
      </c>
      <c r="L6" s="2">
        <v>3993.170922518163</v>
      </c>
      <c r="M6" s="2">
        <v>3984.9188992197005</v>
      </c>
      <c r="N6" s="2">
        <v>3937.180434705346</v>
      </c>
      <c r="O6" s="2">
        <v>3955.954146924632</v>
      </c>
      <c r="P6" s="2">
        <v>3919.1674391257266</v>
      </c>
      <c r="Q6" s="2">
        <v>3907.7917628328746</v>
      </c>
      <c r="R6" s="2">
        <v>3920.637586026404</v>
      </c>
      <c r="S6" s="2">
        <v>4058.0950033579697</v>
      </c>
      <c r="T6" s="2">
        <v>4060</v>
      </c>
      <c r="U6" s="2">
        <v>4015.046865749058</v>
      </c>
      <c r="V6" s="2">
        <v>3962.059844669543</v>
      </c>
      <c r="W6" s="2">
        <v>3771.1099772605285</v>
      </c>
      <c r="X6" s="2">
        <v>3590.900219881914</v>
      </c>
      <c r="Y6" s="2">
        <v>3439.1401877502162</v>
      </c>
      <c r="Z6" s="10">
        <v>3340.1113140841358</v>
      </c>
      <c r="AA6" s="16">
        <v>3080.442122579789</v>
      </c>
      <c r="AB6" s="16">
        <v>4060</v>
      </c>
      <c r="AC6" s="24">
        <v>3693.176929144666</v>
      </c>
    </row>
    <row r="7" spans="1:29" ht="15">
      <c r="A7" s="84"/>
      <c r="B7" s="32">
        <v>3</v>
      </c>
      <c r="C7" s="22">
        <v>3258.15977388975</v>
      </c>
      <c r="D7" s="2">
        <v>3177.291006342615</v>
      </c>
      <c r="E7" s="2">
        <v>3162.211368077479</v>
      </c>
      <c r="F7" s="2">
        <v>3156.315081264021</v>
      </c>
      <c r="G7" s="2">
        <v>3274.1848789642436</v>
      </c>
      <c r="H7" s="2">
        <v>3546.21735373319</v>
      </c>
      <c r="I7" s="2">
        <v>3912.7838168075596</v>
      </c>
      <c r="J7" s="2">
        <v>3960.5913910244585</v>
      </c>
      <c r="K7" s="2">
        <v>4091.358791158193</v>
      </c>
      <c r="L7" s="2">
        <v>4091.524886126985</v>
      </c>
      <c r="M7" s="2">
        <v>4083.069611023142</v>
      </c>
      <c r="N7" s="2">
        <v>4034.155322259666</v>
      </c>
      <c r="O7" s="2">
        <v>4053.3914411838596</v>
      </c>
      <c r="P7" s="2">
        <v>4015.6986568381835</v>
      </c>
      <c r="Q7" s="2">
        <v>4004.0427914740785</v>
      </c>
      <c r="R7" s="2">
        <v>4017.2050142536555</v>
      </c>
      <c r="S7" s="2">
        <v>4158.048082258413</v>
      </c>
      <c r="T7" s="2">
        <v>4160</v>
      </c>
      <c r="U7" s="2">
        <v>4113.9396456936165</v>
      </c>
      <c r="V7" s="2">
        <v>4059.647525572734</v>
      </c>
      <c r="W7" s="2">
        <v>3863.994459459064</v>
      </c>
      <c r="X7" s="2">
        <v>3679.346038105607</v>
      </c>
      <c r="Y7" s="2">
        <v>3523.848074148005</v>
      </c>
      <c r="Z7" s="10">
        <v>3422.380065662563</v>
      </c>
      <c r="AA7" s="16">
        <v>3156.315081264021</v>
      </c>
      <c r="AB7" s="16">
        <v>4160</v>
      </c>
      <c r="AC7" s="24">
        <v>3784.141878138378</v>
      </c>
    </row>
    <row r="8" spans="1:29" ht="15">
      <c r="A8" s="84"/>
      <c r="B8" s="33">
        <v>4</v>
      </c>
      <c r="C8" s="22">
        <v>3242.495544207587</v>
      </c>
      <c r="D8" s="2">
        <v>3162.0155688121213</v>
      </c>
      <c r="E8" s="2">
        <v>3147.008428807875</v>
      </c>
      <c r="F8" s="2">
        <v>3141.140489527174</v>
      </c>
      <c r="G8" s="2">
        <v>3258.443605507684</v>
      </c>
      <c r="H8" s="2">
        <v>3529.1682318402413</v>
      </c>
      <c r="I8" s="2">
        <v>3893.97235614983</v>
      </c>
      <c r="J8" s="2">
        <v>3941.550086259917</v>
      </c>
      <c r="K8" s="2">
        <v>4071.688796969932</v>
      </c>
      <c r="L8" s="2">
        <v>4071.85409340522</v>
      </c>
      <c r="M8" s="2">
        <v>4063.4394686624532</v>
      </c>
      <c r="N8" s="2">
        <v>4014.7603447488013</v>
      </c>
      <c r="O8" s="2">
        <v>4033.9039823320136</v>
      </c>
      <c r="P8" s="2">
        <v>3996.3924132956913</v>
      </c>
      <c r="Q8" s="2">
        <v>3984.792585745837</v>
      </c>
      <c r="R8" s="2">
        <v>3997.891528608204</v>
      </c>
      <c r="S8" s="2">
        <v>4138.0574664783235</v>
      </c>
      <c r="T8" s="2">
        <v>4140</v>
      </c>
      <c r="U8" s="2">
        <v>4094.161089704704</v>
      </c>
      <c r="V8" s="2">
        <v>4040.1299893920955</v>
      </c>
      <c r="W8" s="2">
        <v>3845.4175630193563</v>
      </c>
      <c r="X8" s="2">
        <v>3661.6568744608676</v>
      </c>
      <c r="Y8" s="2">
        <v>3506.9064968684465</v>
      </c>
      <c r="Z8" s="10">
        <v>3405.926315346877</v>
      </c>
      <c r="AA8" s="16">
        <v>3141.140489527174</v>
      </c>
      <c r="AB8" s="16">
        <v>4140</v>
      </c>
      <c r="AC8" s="24">
        <v>3765.948888339635</v>
      </c>
    </row>
    <row r="9" spans="1:29" ht="15.75" thickBot="1">
      <c r="A9" s="85"/>
      <c r="B9" s="34">
        <v>5</v>
      </c>
      <c r="C9" s="23">
        <v>3352.145151982723</v>
      </c>
      <c r="D9" s="3">
        <v>3268.943631525575</v>
      </c>
      <c r="E9" s="3">
        <v>3253.4290036950983</v>
      </c>
      <c r="F9" s="3">
        <v>3247.362631685098</v>
      </c>
      <c r="G9" s="3">
        <v>3368.6325197035962</v>
      </c>
      <c r="H9" s="3">
        <v>3648.512085090878</v>
      </c>
      <c r="I9" s="3">
        <v>4025.6525807539306</v>
      </c>
      <c r="J9" s="3">
        <v>4074.839219611702</v>
      </c>
      <c r="K9" s="3">
        <v>4209.378756287756</v>
      </c>
      <c r="L9" s="3">
        <v>4209.54964245757</v>
      </c>
      <c r="M9" s="3">
        <v>4200.850465187271</v>
      </c>
      <c r="N9" s="3">
        <v>4150.525187324848</v>
      </c>
      <c r="O9" s="3">
        <v>4170.316194294932</v>
      </c>
      <c r="P9" s="3">
        <v>4131.53611809313</v>
      </c>
      <c r="Q9" s="3">
        <v>4119.544025843523</v>
      </c>
      <c r="R9" s="3">
        <v>4133.0859281263565</v>
      </c>
      <c r="S9" s="3">
        <v>4277.991776938943</v>
      </c>
      <c r="T9" s="3">
        <v>4280</v>
      </c>
      <c r="U9" s="3">
        <v>4232.6109816270855</v>
      </c>
      <c r="V9" s="3">
        <v>4176.752742656563</v>
      </c>
      <c r="W9" s="3">
        <v>3975.455838097306</v>
      </c>
      <c r="X9" s="3">
        <v>3785.4810199740373</v>
      </c>
      <c r="Y9" s="3">
        <v>3625.4975378253507</v>
      </c>
      <c r="Z9" s="13">
        <v>3521.102567556675</v>
      </c>
      <c r="AA9" s="17">
        <v>3247.362631685098</v>
      </c>
      <c r="AB9" s="17">
        <v>4280</v>
      </c>
      <c r="AC9" s="25">
        <v>3893.2998169308307</v>
      </c>
    </row>
    <row r="10" spans="1:29" ht="15">
      <c r="A10" s="82">
        <v>41672</v>
      </c>
      <c r="B10" s="31">
        <v>6</v>
      </c>
      <c r="C10" s="27">
        <v>3424.9968960117367</v>
      </c>
      <c r="D10" s="19">
        <v>3354.332500434077</v>
      </c>
      <c r="E10" s="19">
        <v>3311.8715639727784</v>
      </c>
      <c r="F10" s="19">
        <v>3328.650644361922</v>
      </c>
      <c r="G10" s="19">
        <v>3470.546678630132</v>
      </c>
      <c r="H10" s="19">
        <v>3723.6465502571477</v>
      </c>
      <c r="I10" s="19">
        <v>4062.4436730678</v>
      </c>
      <c r="J10" s="19">
        <v>4155.545375399648</v>
      </c>
      <c r="K10" s="19">
        <v>4287.177812113562</v>
      </c>
      <c r="L10" s="19">
        <v>4252.302013593882</v>
      </c>
      <c r="M10" s="19">
        <v>4244.826490567666</v>
      </c>
      <c r="N10" s="19">
        <v>4214.176358708159</v>
      </c>
      <c r="O10" s="19">
        <v>4216.316259356546</v>
      </c>
      <c r="P10" s="19">
        <v>4167.697011948092</v>
      </c>
      <c r="Q10" s="19">
        <v>4144.936167495773</v>
      </c>
      <c r="R10" s="19">
        <v>4094.3793188938553</v>
      </c>
      <c r="S10" s="19">
        <v>4169.369514761973</v>
      </c>
      <c r="T10" s="19">
        <v>4310</v>
      </c>
      <c r="U10" s="19">
        <v>4284.447078420597</v>
      </c>
      <c r="V10" s="19">
        <v>4274.203500726837</v>
      </c>
      <c r="W10" s="19">
        <v>4041.2225934377293</v>
      </c>
      <c r="X10" s="19">
        <v>3828.9151443260916</v>
      </c>
      <c r="Y10" s="19">
        <v>3675.5325983615808</v>
      </c>
      <c r="Z10" s="20">
        <v>3575.96102085385</v>
      </c>
      <c r="AA10" s="14">
        <v>3311.8715639727784</v>
      </c>
      <c r="AB10" s="14">
        <v>4310</v>
      </c>
      <c r="AC10" s="43">
        <v>3942.2290319042263</v>
      </c>
    </row>
    <row r="11" spans="1:29" ht="15">
      <c r="A11" s="84"/>
      <c r="B11" s="32">
        <v>7</v>
      </c>
      <c r="C11" s="28">
        <v>3385.263753366589</v>
      </c>
      <c r="D11" s="4">
        <v>3315.4191303594357</v>
      </c>
      <c r="E11" s="4">
        <v>3273.4507801679897</v>
      </c>
      <c r="F11" s="4">
        <v>3290.035207652387</v>
      </c>
      <c r="G11" s="4">
        <v>3430.2851162330307</v>
      </c>
      <c r="H11" s="4">
        <v>3680.4487944537004</v>
      </c>
      <c r="I11" s="4">
        <v>4015.315556210865</v>
      </c>
      <c r="J11" s="4">
        <v>4107.337192390371</v>
      </c>
      <c r="K11" s="4">
        <v>4237.442570673729</v>
      </c>
      <c r="L11" s="4">
        <v>4202.971363784209</v>
      </c>
      <c r="M11" s="4">
        <v>4195.582563762936</v>
      </c>
      <c r="N11" s="4">
        <v>4165.288001878598</v>
      </c>
      <c r="O11" s="4">
        <v>4167.403077693477</v>
      </c>
      <c r="P11" s="4">
        <v>4119.347858677233</v>
      </c>
      <c r="Q11" s="4">
        <v>4096.8510611443135</v>
      </c>
      <c r="R11" s="4">
        <v>4046.8807189066874</v>
      </c>
      <c r="S11" s="4">
        <v>4121.000958906266</v>
      </c>
      <c r="T11" s="4">
        <v>4260</v>
      </c>
      <c r="U11" s="4">
        <v>4234.743516025926</v>
      </c>
      <c r="V11" s="4">
        <v>4224.618773340215</v>
      </c>
      <c r="W11" s="4">
        <v>3994.34066079924</v>
      </c>
      <c r="X11" s="4">
        <v>3784.4961751343735</v>
      </c>
      <c r="Y11" s="4">
        <v>3632.8930090534413</v>
      </c>
      <c r="Z11" s="8">
        <v>3534.4765542546174</v>
      </c>
      <c r="AA11" s="18">
        <v>3273.4507801679897</v>
      </c>
      <c r="AB11" s="18">
        <v>4260</v>
      </c>
      <c r="AC11" s="44">
        <v>3896.4955164529015</v>
      </c>
    </row>
    <row r="12" spans="1:29" ht="15">
      <c r="A12" s="84"/>
      <c r="B12" s="32">
        <v>8</v>
      </c>
      <c r="C12" s="28">
        <v>3234.2778113150275</v>
      </c>
      <c r="D12" s="4">
        <v>3167.5483240757994</v>
      </c>
      <c r="E12" s="4">
        <v>3127.4518017097935</v>
      </c>
      <c r="F12" s="4">
        <v>3143.296548156154</v>
      </c>
      <c r="G12" s="4">
        <v>3277.2911791240463</v>
      </c>
      <c r="H12" s="4">
        <v>3516.2973224006014</v>
      </c>
      <c r="I12" s="4">
        <v>3836.2287121545123</v>
      </c>
      <c r="J12" s="4">
        <v>3924.14609695512</v>
      </c>
      <c r="K12" s="4">
        <v>4048.4486532023666</v>
      </c>
      <c r="L12" s="4">
        <v>4015.514894507449</v>
      </c>
      <c r="M12" s="4">
        <v>4008.4556419049654</v>
      </c>
      <c r="N12" s="4">
        <v>3979.5122459262666</v>
      </c>
      <c r="O12" s="4">
        <v>3981.532987373815</v>
      </c>
      <c r="P12" s="4">
        <v>3935.621076247967</v>
      </c>
      <c r="Q12" s="4">
        <v>3914.12765700877</v>
      </c>
      <c r="R12" s="4">
        <v>3866.3860389554507</v>
      </c>
      <c r="S12" s="4">
        <v>3937.200446654578</v>
      </c>
      <c r="T12" s="4">
        <v>4070.0000000000005</v>
      </c>
      <c r="U12" s="4">
        <v>4045.8699789261786</v>
      </c>
      <c r="V12" s="4">
        <v>4036.196809271051</v>
      </c>
      <c r="W12" s="4">
        <v>3816.1893167729836</v>
      </c>
      <c r="X12" s="4">
        <v>3615.7040922058454</v>
      </c>
      <c r="Y12" s="4">
        <v>3470.862569682514</v>
      </c>
      <c r="Z12" s="8">
        <v>3376.8355811775336</v>
      </c>
      <c r="AA12" s="18">
        <v>3127.4518017097935</v>
      </c>
      <c r="AB12" s="18">
        <v>4070.0000000000005</v>
      </c>
      <c r="AC12" s="44">
        <v>3722.7081577378667</v>
      </c>
    </row>
    <row r="13" spans="1:29" ht="15.75" thickBot="1">
      <c r="A13" s="84"/>
      <c r="B13" s="33">
        <v>9</v>
      </c>
      <c r="C13" s="45">
        <v>3218.3845542569684</v>
      </c>
      <c r="D13" s="5">
        <v>3151.982976045943</v>
      </c>
      <c r="E13" s="5">
        <v>3112.0834881878777</v>
      </c>
      <c r="F13" s="5">
        <v>3127.85037347234</v>
      </c>
      <c r="G13" s="5">
        <v>3261.1865541652055</v>
      </c>
      <c r="H13" s="5">
        <v>3499.018220079223</v>
      </c>
      <c r="I13" s="5">
        <v>3817.3774654117383</v>
      </c>
      <c r="J13" s="5">
        <v>3904.8628237514095</v>
      </c>
      <c r="K13" s="5">
        <v>4028.554556626433</v>
      </c>
      <c r="L13" s="5">
        <v>3995.7826345835792</v>
      </c>
      <c r="M13" s="5">
        <v>3988.7580711830738</v>
      </c>
      <c r="N13" s="5">
        <v>3959.956903194442</v>
      </c>
      <c r="O13" s="5">
        <v>3961.9677147085877</v>
      </c>
      <c r="P13" s="5">
        <v>3916.2814149396227</v>
      </c>
      <c r="Q13" s="5">
        <v>3894.893614468186</v>
      </c>
      <c r="R13" s="5">
        <v>3847.3865989605833</v>
      </c>
      <c r="S13" s="5">
        <v>3917.8530243122955</v>
      </c>
      <c r="T13" s="5">
        <v>4050.0000000000005</v>
      </c>
      <c r="U13" s="5">
        <v>4025.9885539683105</v>
      </c>
      <c r="V13" s="5">
        <v>4016.3629183164016</v>
      </c>
      <c r="W13" s="5">
        <v>3797.436543717588</v>
      </c>
      <c r="X13" s="5">
        <v>3597.9365045291584</v>
      </c>
      <c r="Y13" s="5">
        <v>3453.806733959258</v>
      </c>
      <c r="Z13" s="9">
        <v>3360.2417945378406</v>
      </c>
      <c r="AA13" s="21">
        <v>3112.0834881878777</v>
      </c>
      <c r="AB13" s="21">
        <v>4050.0000000000005</v>
      </c>
      <c r="AC13" s="46">
        <v>3704.4147515573363</v>
      </c>
    </row>
    <row r="14" spans="1:29" ht="15">
      <c r="A14" s="81">
        <v>41699</v>
      </c>
      <c r="B14" s="30">
        <v>10</v>
      </c>
      <c r="C14" s="26">
        <v>3299.2952899076736</v>
      </c>
      <c r="D14" s="1">
        <v>3193.3407120678344</v>
      </c>
      <c r="E14" s="1">
        <v>3174.2115710466223</v>
      </c>
      <c r="F14" s="1">
        <v>3175.339102134843</v>
      </c>
      <c r="G14" s="1">
        <v>3309.375165977202</v>
      </c>
      <c r="H14" s="1">
        <v>3497.3000145499013</v>
      </c>
      <c r="I14" s="1">
        <v>3837.5480392326003</v>
      </c>
      <c r="J14" s="1">
        <v>3923.817825895048</v>
      </c>
      <c r="K14" s="1">
        <v>4020.895138538846</v>
      </c>
      <c r="L14" s="1">
        <v>4025.095245115257</v>
      </c>
      <c r="M14" s="1">
        <v>3986.1095388650497</v>
      </c>
      <c r="N14" s="1">
        <v>3975.991565281139</v>
      </c>
      <c r="O14" s="1">
        <v>3985.1779985443177</v>
      </c>
      <c r="P14" s="1">
        <v>3937.479067467107</v>
      </c>
      <c r="Q14" s="1">
        <v>3930.4743691205886</v>
      </c>
      <c r="R14" s="1">
        <v>3873.2283961068656</v>
      </c>
      <c r="S14" s="1">
        <v>3854.604062087512</v>
      </c>
      <c r="T14" s="1">
        <v>3987.908187641277</v>
      </c>
      <c r="U14" s="1">
        <v>4070</v>
      </c>
      <c r="V14" s="1">
        <v>4050.654979702311</v>
      </c>
      <c r="W14" s="1">
        <v>3852.677698016077</v>
      </c>
      <c r="X14" s="1">
        <v>3649.9333412034525</v>
      </c>
      <c r="Y14" s="1">
        <v>3501.028651938921</v>
      </c>
      <c r="Z14" s="12">
        <v>3417.974570318175</v>
      </c>
      <c r="AA14" s="15">
        <v>3174.2115710466223</v>
      </c>
      <c r="AB14" s="15">
        <v>4070</v>
      </c>
      <c r="AC14" s="42">
        <v>3730.3941887816095</v>
      </c>
    </row>
    <row r="15" spans="1:29" ht="15">
      <c r="A15" s="88"/>
      <c r="B15" s="32">
        <v>11</v>
      </c>
      <c r="C15" s="22">
        <v>3218.2315235708757</v>
      </c>
      <c r="D15" s="2">
        <v>3114.880252311868</v>
      </c>
      <c r="E15" s="2">
        <v>3096.2211147555504</v>
      </c>
      <c r="F15" s="2">
        <v>3097.32094237723</v>
      </c>
      <c r="G15" s="2">
        <v>3228.063736837713</v>
      </c>
      <c r="H15" s="2">
        <v>3411.371267263663</v>
      </c>
      <c r="I15" s="2">
        <v>3743.2593896200055</v>
      </c>
      <c r="J15" s="2">
        <v>3827.409525504506</v>
      </c>
      <c r="K15" s="2">
        <v>3922.101646191454</v>
      </c>
      <c r="L15" s="2">
        <v>3926.198556046086</v>
      </c>
      <c r="M15" s="2">
        <v>3888.170729556326</v>
      </c>
      <c r="N15" s="2">
        <v>3878.301354831971</v>
      </c>
      <c r="O15" s="2">
        <v>3887.2620772041623</v>
      </c>
      <c r="P15" s="2">
        <v>3840.735110035483</v>
      </c>
      <c r="Q15" s="2">
        <v>3833.902517299444</v>
      </c>
      <c r="R15" s="2">
        <v>3778.0630792492034</v>
      </c>
      <c r="S15" s="2">
        <v>3759.8963455743055</v>
      </c>
      <c r="T15" s="2">
        <v>3889.9251854879285</v>
      </c>
      <c r="U15" s="2">
        <v>3970</v>
      </c>
      <c r="V15" s="2">
        <v>3951.1302873263326</v>
      </c>
      <c r="W15" s="2">
        <v>3758.0173123154364</v>
      </c>
      <c r="X15" s="2">
        <v>3560.2543893311317</v>
      </c>
      <c r="Y15" s="2">
        <v>3415.0082919404217</v>
      </c>
      <c r="Z15" s="10">
        <v>3333.9948511457383</v>
      </c>
      <c r="AA15" s="16">
        <v>3096.2211147555504</v>
      </c>
      <c r="AB15" s="16">
        <v>3970</v>
      </c>
      <c r="AC15" s="24">
        <v>3638.738311907369</v>
      </c>
    </row>
    <row r="16" spans="1:29" ht="15">
      <c r="A16" s="88"/>
      <c r="B16" s="32">
        <v>12</v>
      </c>
      <c r="C16" s="22">
        <v>3088.5294974319986</v>
      </c>
      <c r="D16" s="2">
        <v>2989.3435167023217</v>
      </c>
      <c r="E16" s="2">
        <v>2971.4363846898354</v>
      </c>
      <c r="F16" s="2">
        <v>2972.4918867650495</v>
      </c>
      <c r="G16" s="2">
        <v>3097.9654502145304</v>
      </c>
      <c r="H16" s="2">
        <v>3273.8852716056817</v>
      </c>
      <c r="I16" s="2">
        <v>3592.3975502398544</v>
      </c>
      <c r="J16" s="2">
        <v>3673.1562448796394</v>
      </c>
      <c r="K16" s="2">
        <v>3764.0320584356273</v>
      </c>
      <c r="L16" s="2">
        <v>3767.9638535354125</v>
      </c>
      <c r="M16" s="2">
        <v>3731.4686346623685</v>
      </c>
      <c r="N16" s="2">
        <v>3721.997018113302</v>
      </c>
      <c r="O16" s="2">
        <v>3730.596603059914</v>
      </c>
      <c r="P16" s="2">
        <v>3685.944778144884</v>
      </c>
      <c r="Q16" s="2">
        <v>3679.387554385612</v>
      </c>
      <c r="R16" s="2">
        <v>3625.798572276943</v>
      </c>
      <c r="S16" s="2">
        <v>3608.3639991531745</v>
      </c>
      <c r="T16" s="2">
        <v>3733.1523820425714</v>
      </c>
      <c r="U16" s="2">
        <v>3810</v>
      </c>
      <c r="V16" s="2">
        <v>3791.8907795247674</v>
      </c>
      <c r="W16" s="2">
        <v>3606.560695194411</v>
      </c>
      <c r="X16" s="2">
        <v>3416.7680663354186</v>
      </c>
      <c r="Y16" s="2">
        <v>3277.375715942823</v>
      </c>
      <c r="Z16" s="10">
        <v>3199.6273004698396</v>
      </c>
      <c r="AA16" s="16">
        <v>2971.4363846898354</v>
      </c>
      <c r="AB16" s="16">
        <v>3810</v>
      </c>
      <c r="AC16" s="24">
        <v>3492.088908908583</v>
      </c>
    </row>
    <row r="17" spans="1:29" ht="15.75" thickBot="1">
      <c r="A17" s="83"/>
      <c r="B17" s="34">
        <v>13</v>
      </c>
      <c r="C17" s="23">
        <v>3039.89123762992</v>
      </c>
      <c r="D17" s="3">
        <v>2942.267240848742</v>
      </c>
      <c r="E17" s="3">
        <v>2924.6421109151925</v>
      </c>
      <c r="F17" s="3">
        <v>2925.6809909104813</v>
      </c>
      <c r="G17" s="3">
        <v>3049.178592730837</v>
      </c>
      <c r="H17" s="3">
        <v>3222.3280232339384</v>
      </c>
      <c r="I17" s="3">
        <v>3535.8243604722975</v>
      </c>
      <c r="J17" s="3">
        <v>3615.311264645314</v>
      </c>
      <c r="K17" s="3">
        <v>3704.755963027192</v>
      </c>
      <c r="L17" s="3">
        <v>3708.6258400939096</v>
      </c>
      <c r="M17" s="3">
        <v>3672.705349077134</v>
      </c>
      <c r="N17" s="3">
        <v>3663.382891843801</v>
      </c>
      <c r="O17" s="3">
        <v>3671.8470502558207</v>
      </c>
      <c r="P17" s="3">
        <v>3627.8984036859097</v>
      </c>
      <c r="Q17" s="3">
        <v>3621.4444432929254</v>
      </c>
      <c r="R17" s="3">
        <v>3568.6993821623455</v>
      </c>
      <c r="S17" s="3">
        <v>3551.5393692452503</v>
      </c>
      <c r="T17" s="3">
        <v>3674.3625807505623</v>
      </c>
      <c r="U17" s="3">
        <v>3750</v>
      </c>
      <c r="V17" s="3">
        <v>3732.1759640991804</v>
      </c>
      <c r="W17" s="3">
        <v>3549.7644637740264</v>
      </c>
      <c r="X17" s="3">
        <v>3362.960695212026</v>
      </c>
      <c r="Y17" s="3">
        <v>3225.763499943723</v>
      </c>
      <c r="Z17" s="13">
        <v>3149.2394689663774</v>
      </c>
      <c r="AA17" s="17">
        <v>2924.6421109151925</v>
      </c>
      <c r="AB17" s="17">
        <v>3750</v>
      </c>
      <c r="AC17" s="25">
        <v>3437.095382784038</v>
      </c>
    </row>
    <row r="18" spans="1:29" ht="15">
      <c r="A18" s="81">
        <v>41730</v>
      </c>
      <c r="B18" s="69">
        <v>14</v>
      </c>
      <c r="C18" s="59">
        <v>3048.821038690642</v>
      </c>
      <c r="D18" s="60">
        <v>2933.078627168067</v>
      </c>
      <c r="E18" s="60">
        <v>2925.6274246655753</v>
      </c>
      <c r="F18" s="60">
        <v>2944.5767400024133</v>
      </c>
      <c r="G18" s="60">
        <v>3041.2126521287264</v>
      </c>
      <c r="H18" s="60">
        <v>3242.1170354469155</v>
      </c>
      <c r="I18" s="60">
        <v>3603.4262602458725</v>
      </c>
      <c r="J18" s="60">
        <v>3669.2643245195745</v>
      </c>
      <c r="K18" s="60">
        <v>3770</v>
      </c>
      <c r="L18" s="60">
        <v>3722.399782077249</v>
      </c>
      <c r="M18" s="60">
        <v>3723.0088726619792</v>
      </c>
      <c r="N18" s="60">
        <v>3730.766764589302</v>
      </c>
      <c r="O18" s="60">
        <v>3718.157118415867</v>
      </c>
      <c r="P18" s="60">
        <v>3673.5197839114576</v>
      </c>
      <c r="Q18" s="60">
        <v>3636.5879592050414</v>
      </c>
      <c r="R18" s="60">
        <v>3578.811632090208</v>
      </c>
      <c r="S18" s="60">
        <v>3537.5743705557993</v>
      </c>
      <c r="T18" s="60">
        <v>3516.537944747004</v>
      </c>
      <c r="U18" s="60">
        <v>3593.712423502091</v>
      </c>
      <c r="V18" s="60">
        <v>3765.060050647728</v>
      </c>
      <c r="W18" s="60">
        <v>3690.0424686965534</v>
      </c>
      <c r="X18" s="60">
        <v>3446.2998946239054</v>
      </c>
      <c r="Y18" s="60">
        <v>3318.8085852505865</v>
      </c>
      <c r="Z18" s="61">
        <v>3187.87011989302</v>
      </c>
      <c r="AA18" s="62">
        <v>2925.6274246655753</v>
      </c>
      <c r="AB18" s="62">
        <v>3770</v>
      </c>
      <c r="AC18" s="63">
        <v>3459.05341140565</v>
      </c>
    </row>
    <row r="19" spans="1:29" ht="15">
      <c r="A19" s="88"/>
      <c r="B19" s="70">
        <v>15</v>
      </c>
      <c r="C19" s="28">
        <v>3024.559863316446</v>
      </c>
      <c r="D19" s="4">
        <v>2909.7384789412654</v>
      </c>
      <c r="E19" s="4">
        <v>2902.3465698273876</v>
      </c>
      <c r="F19" s="4">
        <v>2921.1450948565052</v>
      </c>
      <c r="G19" s="4">
        <v>3017.012020944678</v>
      </c>
      <c r="H19" s="4">
        <v>3216.317695642298</v>
      </c>
      <c r="I19" s="4">
        <v>3574.7517807213694</v>
      </c>
      <c r="J19" s="4">
        <v>3640.065934669286</v>
      </c>
      <c r="K19" s="4">
        <v>3740</v>
      </c>
      <c r="L19" s="4">
        <v>3692.778563652231</v>
      </c>
      <c r="M19" s="4">
        <v>3693.3828073622817</v>
      </c>
      <c r="N19" s="4">
        <v>3701.0789654015884</v>
      </c>
      <c r="O19" s="4">
        <v>3688.569661240144</v>
      </c>
      <c r="P19" s="4">
        <v>3644.287530989085</v>
      </c>
      <c r="Q19" s="4">
        <v>3607.6495934819245</v>
      </c>
      <c r="R19" s="4">
        <v>3550.3330249382966</v>
      </c>
      <c r="S19" s="4">
        <v>3509.4239113736576</v>
      </c>
      <c r="T19" s="4">
        <v>3488.5548841787254</v>
      </c>
      <c r="U19" s="4">
        <v>3565.1152424132147</v>
      </c>
      <c r="V19" s="4">
        <v>3735.0993605895233</v>
      </c>
      <c r="W19" s="4">
        <v>3660.678735523902</v>
      </c>
      <c r="X19" s="4">
        <v>3418.875757531407</v>
      </c>
      <c r="Y19" s="4">
        <v>3292.3989678613243</v>
      </c>
      <c r="Z19" s="8">
        <v>3162.5024531564704</v>
      </c>
      <c r="AA19" s="18">
        <v>2902.3465698273876</v>
      </c>
      <c r="AB19" s="18">
        <v>3740</v>
      </c>
      <c r="AC19" s="44">
        <v>3431.5277874422095</v>
      </c>
    </row>
    <row r="20" spans="1:29" ht="15">
      <c r="A20" s="88"/>
      <c r="B20" s="70">
        <v>16</v>
      </c>
      <c r="C20" s="28">
        <v>2911.341044903531</v>
      </c>
      <c r="D20" s="4">
        <v>2800.8177872161914</v>
      </c>
      <c r="E20" s="4">
        <v>2793.7025805825124</v>
      </c>
      <c r="F20" s="4">
        <v>2811.7974175089357</v>
      </c>
      <c r="G20" s="4">
        <v>2904.0757420857863</v>
      </c>
      <c r="H20" s="4">
        <v>3095.9207765540837</v>
      </c>
      <c r="I20" s="4">
        <v>3440.937542940356</v>
      </c>
      <c r="J20" s="4">
        <v>3503.806782034607</v>
      </c>
      <c r="K20" s="4">
        <v>3599.9999999999995</v>
      </c>
      <c r="L20" s="4">
        <v>3554.546211002147</v>
      </c>
      <c r="M20" s="4">
        <v>3555.1278359636935</v>
      </c>
      <c r="N20" s="4">
        <v>3562.535902525593</v>
      </c>
      <c r="O20" s="4">
        <v>3550.4948610867696</v>
      </c>
      <c r="P20" s="4">
        <v>3507.870350684681</v>
      </c>
      <c r="Q20" s="4">
        <v>3472.603886774045</v>
      </c>
      <c r="R20" s="4">
        <v>3417.4328582293765</v>
      </c>
      <c r="S20" s="4">
        <v>3378.0551018569968</v>
      </c>
      <c r="T20" s="4">
        <v>3357.9672681934258</v>
      </c>
      <c r="U20" s="4">
        <v>3431.6617306651265</v>
      </c>
      <c r="V20" s="4">
        <v>3595.2828069845677</v>
      </c>
      <c r="W20" s="4">
        <v>3523.647980718194</v>
      </c>
      <c r="X20" s="4">
        <v>3290.8964510997503</v>
      </c>
      <c r="Y20" s="4">
        <v>3169.154086711435</v>
      </c>
      <c r="Z20" s="8">
        <v>3044.1200083859076</v>
      </c>
      <c r="AA20" s="18">
        <v>2793.7025805825124</v>
      </c>
      <c r="AB20" s="18">
        <v>3599.9999999999995</v>
      </c>
      <c r="AC20" s="44">
        <v>3303.074875612821</v>
      </c>
    </row>
    <row r="21" spans="1:29" ht="15">
      <c r="A21" s="88"/>
      <c r="B21" s="71">
        <v>17</v>
      </c>
      <c r="C21" s="45">
        <v>2838.5575187809427</v>
      </c>
      <c r="D21" s="5">
        <v>2730.797342535787</v>
      </c>
      <c r="E21" s="5">
        <v>2723.86001606795</v>
      </c>
      <c r="F21" s="5">
        <v>2741.5024820712124</v>
      </c>
      <c r="G21" s="5">
        <v>2831.473848533642</v>
      </c>
      <c r="H21" s="5">
        <v>3018.522757140232</v>
      </c>
      <c r="I21" s="5">
        <v>3354.914104366847</v>
      </c>
      <c r="J21" s="5">
        <v>3416.211612483742</v>
      </c>
      <c r="K21" s="5">
        <v>3510</v>
      </c>
      <c r="L21" s="5">
        <v>3465.682555727094</v>
      </c>
      <c r="M21" s="5">
        <v>3466.2496400646014</v>
      </c>
      <c r="N21" s="5">
        <v>3473.4725049624535</v>
      </c>
      <c r="O21" s="5">
        <v>3461.7324895596007</v>
      </c>
      <c r="P21" s="5">
        <v>3420.173591917564</v>
      </c>
      <c r="Q21" s="5">
        <v>3385.788789604694</v>
      </c>
      <c r="R21" s="5">
        <v>3331.9970367736423</v>
      </c>
      <c r="S21" s="5">
        <v>3293.603724310572</v>
      </c>
      <c r="T21" s="5">
        <v>3274.01808648859</v>
      </c>
      <c r="U21" s="5">
        <v>3345.8701873984987</v>
      </c>
      <c r="V21" s="5">
        <v>3505.4007368099537</v>
      </c>
      <c r="W21" s="5">
        <v>3435.5567812002396</v>
      </c>
      <c r="X21" s="5">
        <v>3208.6240398222567</v>
      </c>
      <c r="Y21" s="5">
        <v>3089.9252345436494</v>
      </c>
      <c r="Z21" s="9">
        <v>2968.01700817626</v>
      </c>
      <c r="AA21" s="21">
        <v>2723.86001606795</v>
      </c>
      <c r="AB21" s="21">
        <v>3510</v>
      </c>
      <c r="AC21" s="46">
        <v>3220.4980037225014</v>
      </c>
    </row>
    <row r="22" spans="1:29" ht="15.75" thickBot="1">
      <c r="A22" s="83"/>
      <c r="B22" s="72">
        <v>18</v>
      </c>
      <c r="C22" s="64">
        <v>2781.948109574485</v>
      </c>
      <c r="D22" s="65">
        <v>2676.33699667325</v>
      </c>
      <c r="E22" s="65">
        <v>2669.5380214455117</v>
      </c>
      <c r="F22" s="65">
        <v>2686.8286433974276</v>
      </c>
      <c r="G22" s="65">
        <v>2775.0057091041963</v>
      </c>
      <c r="H22" s="65">
        <v>2958.324297596125</v>
      </c>
      <c r="I22" s="65">
        <v>3288.00698547634</v>
      </c>
      <c r="J22" s="65">
        <v>3348.0820361664023</v>
      </c>
      <c r="K22" s="65">
        <v>3440</v>
      </c>
      <c r="L22" s="65">
        <v>3396.566379402052</v>
      </c>
      <c r="M22" s="65">
        <v>3397.1221543653073</v>
      </c>
      <c r="N22" s="65">
        <v>3404.200973524456</v>
      </c>
      <c r="O22" s="65">
        <v>3392.6950894829133</v>
      </c>
      <c r="P22" s="65">
        <v>3351.965001765362</v>
      </c>
      <c r="Q22" s="65">
        <v>3318.2659362507543</v>
      </c>
      <c r="R22" s="65">
        <v>3265.546953419182</v>
      </c>
      <c r="S22" s="65">
        <v>3227.9193195522416</v>
      </c>
      <c r="T22" s="65">
        <v>3208.7242784959403</v>
      </c>
      <c r="U22" s="65">
        <v>3279.1434315244546</v>
      </c>
      <c r="V22" s="65">
        <v>3435.492460007476</v>
      </c>
      <c r="W22" s="65">
        <v>3367.041403797386</v>
      </c>
      <c r="X22" s="65">
        <v>3144.634386606428</v>
      </c>
      <c r="Y22" s="65">
        <v>3028.302793968705</v>
      </c>
      <c r="Z22" s="66">
        <v>2908.8257857909784</v>
      </c>
      <c r="AA22" s="67">
        <v>2669.5380214455117</v>
      </c>
      <c r="AB22" s="67">
        <v>3440</v>
      </c>
      <c r="AC22" s="68">
        <v>3156.2715478078067</v>
      </c>
    </row>
    <row r="23" spans="1:29" ht="15">
      <c r="A23" s="81">
        <v>41761</v>
      </c>
      <c r="B23" s="31">
        <v>19</v>
      </c>
      <c r="C23" s="54">
        <v>2666.378682162572</v>
      </c>
      <c r="D23" s="55">
        <v>2578.187116456848</v>
      </c>
      <c r="E23" s="55">
        <v>2553.463346781777</v>
      </c>
      <c r="F23" s="55">
        <v>2562.170762502368</v>
      </c>
      <c r="G23" s="55">
        <v>2596.0150225454927</v>
      </c>
      <c r="H23" s="55">
        <v>2762.9806639918634</v>
      </c>
      <c r="I23" s="55">
        <v>3113.9280108611783</v>
      </c>
      <c r="J23" s="55">
        <v>3219.021872161298</v>
      </c>
      <c r="K23" s="55">
        <v>3313.9520333957303</v>
      </c>
      <c r="L23" s="55">
        <v>3290.0140492409387</v>
      </c>
      <c r="M23" s="55">
        <v>3274.8031079257453</v>
      </c>
      <c r="N23" s="55">
        <v>3329.8940016787087</v>
      </c>
      <c r="O23" s="55">
        <v>3340</v>
      </c>
      <c r="P23" s="55">
        <v>3264.265698404274</v>
      </c>
      <c r="Q23" s="55">
        <v>3252.0416530541097</v>
      </c>
      <c r="R23" s="55">
        <v>3202.6104881287515</v>
      </c>
      <c r="S23" s="55">
        <v>3179.6936864496643</v>
      </c>
      <c r="T23" s="55">
        <v>3108.861341041325</v>
      </c>
      <c r="U23" s="55">
        <v>3157.544468050471</v>
      </c>
      <c r="V23" s="55">
        <v>3215.231718393911</v>
      </c>
      <c r="W23" s="55">
        <v>3256.8867659280704</v>
      </c>
      <c r="X23" s="55">
        <v>3067.995746337988</v>
      </c>
      <c r="Y23" s="55">
        <v>2923.311877880028</v>
      </c>
      <c r="Z23" s="56">
        <v>2819.971510750023</v>
      </c>
      <c r="AA23" s="57">
        <v>2553.463346781777</v>
      </c>
      <c r="AB23" s="57">
        <v>3340</v>
      </c>
      <c r="AC23" s="58">
        <v>3043.717651005131</v>
      </c>
    </row>
    <row r="24" spans="1:29" ht="15">
      <c r="A24" s="88"/>
      <c r="B24" s="32">
        <v>20</v>
      </c>
      <c r="C24" s="22">
        <v>2826.0420763040433</v>
      </c>
      <c r="D24" s="2">
        <v>2732.569578520132</v>
      </c>
      <c r="E24" s="2">
        <v>2706.365343595057</v>
      </c>
      <c r="F24" s="2">
        <v>2715.5941614546055</v>
      </c>
      <c r="G24" s="2">
        <v>2751.4650238955223</v>
      </c>
      <c r="H24" s="2">
        <v>2928.428607943472</v>
      </c>
      <c r="I24" s="2">
        <v>3300.390766002566</v>
      </c>
      <c r="J24" s="2">
        <v>3411.777672889519</v>
      </c>
      <c r="K24" s="2">
        <v>3512.3922749164326</v>
      </c>
      <c r="L24" s="2">
        <v>3487.020878536803</v>
      </c>
      <c r="M24" s="2">
        <v>3470.8991024123166</v>
      </c>
      <c r="N24" s="2">
        <v>3529.2888520786314</v>
      </c>
      <c r="O24" s="2">
        <v>3540</v>
      </c>
      <c r="P24" s="2">
        <v>3459.7307102847694</v>
      </c>
      <c r="Q24" s="2">
        <v>3446.774686171122</v>
      </c>
      <c r="R24" s="2">
        <v>3394.3835712502337</v>
      </c>
      <c r="S24" s="2">
        <v>3370.0945059975484</v>
      </c>
      <c r="T24" s="2">
        <v>3295.0207027803267</v>
      </c>
      <c r="U24" s="2">
        <v>3346.6189870954095</v>
      </c>
      <c r="V24" s="2">
        <v>3407.76056380672</v>
      </c>
      <c r="W24" s="2">
        <v>3451.9099255644815</v>
      </c>
      <c r="X24" s="2">
        <v>3251.7080664779874</v>
      </c>
      <c r="Y24" s="2">
        <v>3098.360493321946</v>
      </c>
      <c r="Z24" s="10">
        <v>2988.8320802560124</v>
      </c>
      <c r="AA24" s="16">
        <v>2706.365343595057</v>
      </c>
      <c r="AB24" s="16">
        <v>3540</v>
      </c>
      <c r="AC24" s="24">
        <v>3225.9761929814863</v>
      </c>
    </row>
    <row r="25" spans="1:29" ht="15">
      <c r="A25" s="88"/>
      <c r="B25" s="32">
        <v>21</v>
      </c>
      <c r="C25" s="22">
        <v>2730.2440398191607</v>
      </c>
      <c r="D25" s="2">
        <v>2639.9401012821613</v>
      </c>
      <c r="E25" s="2">
        <v>2614.624145507089</v>
      </c>
      <c r="F25" s="2">
        <v>2623.5401220832628</v>
      </c>
      <c r="G25" s="2">
        <v>2658.1950230855045</v>
      </c>
      <c r="H25" s="2">
        <v>2829.1598415725066</v>
      </c>
      <c r="I25" s="2">
        <v>3188.5131129177335</v>
      </c>
      <c r="J25" s="2">
        <v>3296.1241924525866</v>
      </c>
      <c r="K25" s="2">
        <v>3393.328130004011</v>
      </c>
      <c r="L25" s="2">
        <v>3368.8167809592846</v>
      </c>
      <c r="M25" s="2">
        <v>3353.241505720374</v>
      </c>
      <c r="N25" s="2">
        <v>3409.651941838678</v>
      </c>
      <c r="O25" s="2">
        <v>3420</v>
      </c>
      <c r="P25" s="2">
        <v>3342.451703156472</v>
      </c>
      <c r="Q25" s="2">
        <v>3329.9348663009146</v>
      </c>
      <c r="R25" s="2">
        <v>3279.3197213773446</v>
      </c>
      <c r="S25" s="2">
        <v>3255.854014268818</v>
      </c>
      <c r="T25" s="2">
        <v>3183.3250857369258</v>
      </c>
      <c r="U25" s="2">
        <v>3233.174275668446</v>
      </c>
      <c r="V25" s="2">
        <v>3292.2432565590343</v>
      </c>
      <c r="W25" s="2">
        <v>3334.8960297826347</v>
      </c>
      <c r="X25" s="2">
        <v>3141.4806743939876</v>
      </c>
      <c r="Y25" s="2">
        <v>2993.331324056795</v>
      </c>
      <c r="Z25" s="10">
        <v>2887.5157385524185</v>
      </c>
      <c r="AA25" s="16">
        <v>2614.624145507089</v>
      </c>
      <c r="AB25" s="16">
        <v>3420</v>
      </c>
      <c r="AC25" s="24">
        <v>3116.6210677956733</v>
      </c>
    </row>
    <row r="26" spans="1:29" ht="15.75" thickBot="1">
      <c r="A26" s="83"/>
      <c r="B26" s="34">
        <v>22</v>
      </c>
      <c r="C26" s="23">
        <v>2770.159888354529</v>
      </c>
      <c r="D26" s="3">
        <v>2678.535716797983</v>
      </c>
      <c r="E26" s="3">
        <v>2652.8496447104094</v>
      </c>
      <c r="F26" s="3">
        <v>2661.8959718213227</v>
      </c>
      <c r="G26" s="3">
        <v>2697.0575234230123</v>
      </c>
      <c r="H26" s="3">
        <v>2870.5218275604093</v>
      </c>
      <c r="I26" s="3">
        <v>3235.1288017030806</v>
      </c>
      <c r="J26" s="3">
        <v>3344.313142634642</v>
      </c>
      <c r="K26" s="3">
        <v>3442.9381903841872</v>
      </c>
      <c r="L26" s="3">
        <v>3418.068488283251</v>
      </c>
      <c r="M26" s="3">
        <v>3402.265504342017</v>
      </c>
      <c r="N26" s="3">
        <v>3459.500654438659</v>
      </c>
      <c r="O26" s="3">
        <v>3470.0000000000005</v>
      </c>
      <c r="P26" s="3">
        <v>3391.3179561265965</v>
      </c>
      <c r="Q26" s="3">
        <v>3378.618124580168</v>
      </c>
      <c r="R26" s="3">
        <v>3327.2629921577154</v>
      </c>
      <c r="S26" s="3">
        <v>3303.4542191557894</v>
      </c>
      <c r="T26" s="3">
        <v>3229.8649261716764</v>
      </c>
      <c r="U26" s="3">
        <v>3280.442905429681</v>
      </c>
      <c r="V26" s="3">
        <v>3340.3754679122367</v>
      </c>
      <c r="W26" s="3">
        <v>3383.651819691738</v>
      </c>
      <c r="X26" s="3">
        <v>3187.408754428988</v>
      </c>
      <c r="Y26" s="3">
        <v>3037.093477917275</v>
      </c>
      <c r="Z26" s="13">
        <v>2929.730880928916</v>
      </c>
      <c r="AA26" s="17">
        <v>2652.8496447104094</v>
      </c>
      <c r="AB26" s="17">
        <v>3470.0000000000005</v>
      </c>
      <c r="AC26" s="25">
        <v>3162.185703289761</v>
      </c>
    </row>
    <row r="27" spans="1:29" ht="15">
      <c r="A27" s="82">
        <v>41791</v>
      </c>
      <c r="B27" s="31">
        <v>23</v>
      </c>
      <c r="C27" s="27">
        <v>2756.08448677245</v>
      </c>
      <c r="D27" s="19">
        <v>2641.8433142350245</v>
      </c>
      <c r="E27" s="19">
        <v>2627.5054219026724</v>
      </c>
      <c r="F27" s="19">
        <v>2638.9432189947797</v>
      </c>
      <c r="G27" s="19">
        <v>2633.4260462903317</v>
      </c>
      <c r="H27" s="19">
        <v>2803.7983704791436</v>
      </c>
      <c r="I27" s="19">
        <v>3168.0312200127005</v>
      </c>
      <c r="J27" s="19">
        <v>3299.789611707782</v>
      </c>
      <c r="K27" s="19">
        <v>3407.7146998324883</v>
      </c>
      <c r="L27" s="19">
        <v>3406.6147351196455</v>
      </c>
      <c r="M27" s="19">
        <v>3400.606723411225</v>
      </c>
      <c r="N27" s="19">
        <v>3438.1549574910487</v>
      </c>
      <c r="O27" s="19">
        <v>3470</v>
      </c>
      <c r="P27" s="19">
        <v>3367.8101018421157</v>
      </c>
      <c r="Q27" s="19">
        <v>3346.3859465126325</v>
      </c>
      <c r="R27" s="19">
        <v>3307.923804702407</v>
      </c>
      <c r="S27" s="19">
        <v>3265.0895016795475</v>
      </c>
      <c r="T27" s="19">
        <v>3208.1443507299796</v>
      </c>
      <c r="U27" s="19">
        <v>3245.294710770358</v>
      </c>
      <c r="V27" s="19">
        <v>3280.423962677002</v>
      </c>
      <c r="W27" s="19">
        <v>3270.5353339062285</v>
      </c>
      <c r="X27" s="19">
        <v>3186.984981015259</v>
      </c>
      <c r="Y27" s="19">
        <v>3013.8556109965607</v>
      </c>
      <c r="Z27" s="20">
        <v>2887.24220816168</v>
      </c>
      <c r="AA27" s="14">
        <v>2627.5054219026724</v>
      </c>
      <c r="AB27" s="14">
        <v>3470</v>
      </c>
      <c r="AC27" s="43">
        <v>3128.008471635127</v>
      </c>
    </row>
    <row r="28" spans="1:29" ht="15">
      <c r="A28" s="86"/>
      <c r="B28" s="32">
        <v>24</v>
      </c>
      <c r="C28" s="28">
        <v>2756.08448677245</v>
      </c>
      <c r="D28" s="4">
        <v>2641.8433142350245</v>
      </c>
      <c r="E28" s="4">
        <v>2627.5054219026724</v>
      </c>
      <c r="F28" s="4">
        <v>2638.9432189947797</v>
      </c>
      <c r="G28" s="4">
        <v>2633.4260462903317</v>
      </c>
      <c r="H28" s="4">
        <v>2803.7983704791436</v>
      </c>
      <c r="I28" s="4">
        <v>3168.0312200127005</v>
      </c>
      <c r="J28" s="4">
        <v>3299.789611707782</v>
      </c>
      <c r="K28" s="4">
        <v>3407.7146998324883</v>
      </c>
      <c r="L28" s="4">
        <v>3406.6147351196455</v>
      </c>
      <c r="M28" s="4">
        <v>3400.606723411225</v>
      </c>
      <c r="N28" s="4">
        <v>3438.1549574910487</v>
      </c>
      <c r="O28" s="4">
        <v>3470</v>
      </c>
      <c r="P28" s="4">
        <v>3367.8101018421157</v>
      </c>
      <c r="Q28" s="4">
        <v>3346.3859465126325</v>
      </c>
      <c r="R28" s="4">
        <v>3307.923804702407</v>
      </c>
      <c r="S28" s="4">
        <v>3265.0895016795475</v>
      </c>
      <c r="T28" s="4">
        <v>3208.1443507299796</v>
      </c>
      <c r="U28" s="4">
        <v>3245.294710770358</v>
      </c>
      <c r="V28" s="4">
        <v>3280.423962677002</v>
      </c>
      <c r="W28" s="4">
        <v>3270.5353339062285</v>
      </c>
      <c r="X28" s="4">
        <v>3186.984981015259</v>
      </c>
      <c r="Y28" s="4">
        <v>3013.8556109965607</v>
      </c>
      <c r="Z28" s="8">
        <v>2887.24220816168</v>
      </c>
      <c r="AA28" s="18">
        <v>2627.5054219026724</v>
      </c>
      <c r="AB28" s="18">
        <v>3470</v>
      </c>
      <c r="AC28" s="44">
        <v>3128.008471635127</v>
      </c>
    </row>
    <row r="29" spans="1:29" ht="15">
      <c r="A29" s="86"/>
      <c r="B29" s="32">
        <v>25</v>
      </c>
      <c r="C29" s="28">
        <v>2724.314060411961</v>
      </c>
      <c r="D29" s="4">
        <v>2611.389788998886</v>
      </c>
      <c r="E29" s="4">
        <v>2597.2171749643135</v>
      </c>
      <c r="F29" s="4">
        <v>2608.523124251324</v>
      </c>
      <c r="G29" s="4">
        <v>2603.0695500794923</v>
      </c>
      <c r="H29" s="4">
        <v>2771.477928168145</v>
      </c>
      <c r="I29" s="4">
        <v>3131.5121281393554</v>
      </c>
      <c r="J29" s="4">
        <v>3261.7516911117273</v>
      </c>
      <c r="K29" s="4">
        <v>3368.4326860015667</v>
      </c>
      <c r="L29" s="4">
        <v>3367.3454009972293</v>
      </c>
      <c r="M29" s="4">
        <v>3361.406645907926</v>
      </c>
      <c r="N29" s="4">
        <v>3398.522047318241</v>
      </c>
      <c r="O29" s="4">
        <v>3430.0000000000005</v>
      </c>
      <c r="P29" s="4">
        <v>3328.988083377077</v>
      </c>
      <c r="Q29" s="4">
        <v>3307.8108923741584</v>
      </c>
      <c r="R29" s="4">
        <v>3269.792118192869</v>
      </c>
      <c r="S29" s="4">
        <v>3227.4515823518295</v>
      </c>
      <c r="T29" s="4">
        <v>3171.1628596552823</v>
      </c>
      <c r="U29" s="4">
        <v>3207.8849734704118</v>
      </c>
      <c r="V29" s="4">
        <v>3242.609277228276</v>
      </c>
      <c r="W29" s="4">
        <v>3232.8346384145143</v>
      </c>
      <c r="X29" s="4">
        <v>3150.247401983383</v>
      </c>
      <c r="Y29" s="4">
        <v>2979.1137595729697</v>
      </c>
      <c r="Z29" s="8">
        <v>2853.9598772318627</v>
      </c>
      <c r="AA29" s="18">
        <v>2597.2171749643135</v>
      </c>
      <c r="AB29" s="18">
        <v>3430.0000000000005</v>
      </c>
      <c r="AC29" s="44">
        <v>3091.9507370917836</v>
      </c>
    </row>
    <row r="30" spans="1:29" ht="15.75" thickBot="1">
      <c r="A30" s="86"/>
      <c r="B30" s="33">
        <v>26</v>
      </c>
      <c r="C30" s="45">
        <v>2779.912306542817</v>
      </c>
      <c r="D30" s="5">
        <v>2664.6834581621283</v>
      </c>
      <c r="E30" s="5">
        <v>2650.221607106442</v>
      </c>
      <c r="F30" s="5">
        <v>2661.7582900523716</v>
      </c>
      <c r="G30" s="5">
        <v>2656.193418448461</v>
      </c>
      <c r="H30" s="5">
        <v>2828.0387022123923</v>
      </c>
      <c r="I30" s="5">
        <v>3195.420538917709</v>
      </c>
      <c r="J30" s="5">
        <v>3328.3180521548234</v>
      </c>
      <c r="K30" s="5">
        <v>3437.1762102056796</v>
      </c>
      <c r="L30" s="5">
        <v>3436.066735711458</v>
      </c>
      <c r="M30" s="5">
        <v>3430.006781538699</v>
      </c>
      <c r="N30" s="5">
        <v>3467.879640120654</v>
      </c>
      <c r="O30" s="5">
        <v>3500</v>
      </c>
      <c r="P30" s="5">
        <v>3396.926615690895</v>
      </c>
      <c r="Q30" s="5">
        <v>3375.317237116488</v>
      </c>
      <c r="R30" s="5">
        <v>3336.52256958456</v>
      </c>
      <c r="S30" s="5">
        <v>3293.3179411753363</v>
      </c>
      <c r="T30" s="5">
        <v>3235.880469036002</v>
      </c>
      <c r="U30" s="5">
        <v>3273.352013745318</v>
      </c>
      <c r="V30" s="5">
        <v>3308.7849767635466</v>
      </c>
      <c r="W30" s="5">
        <v>3298.810855525014</v>
      </c>
      <c r="X30" s="5">
        <v>3214.538165289166</v>
      </c>
      <c r="Y30" s="5">
        <v>3039.9119995642545</v>
      </c>
      <c r="Z30" s="9">
        <v>2912.2039563590433</v>
      </c>
      <c r="AA30" s="21">
        <v>2650.221607106442</v>
      </c>
      <c r="AB30" s="21">
        <v>3500</v>
      </c>
      <c r="AC30" s="46">
        <v>3155.0517725426357</v>
      </c>
    </row>
    <row r="31" spans="1:29" ht="15">
      <c r="A31" s="81">
        <v>41821</v>
      </c>
      <c r="B31" s="30">
        <v>27</v>
      </c>
      <c r="C31" s="26">
        <v>2727.9914496653396</v>
      </c>
      <c r="D31" s="1">
        <v>2618.3099248065787</v>
      </c>
      <c r="E31" s="1">
        <v>2603.6881946018502</v>
      </c>
      <c r="F31" s="1">
        <v>2591.047530384706</v>
      </c>
      <c r="G31" s="1">
        <v>2618.2501137093655</v>
      </c>
      <c r="H31" s="1">
        <v>2738.7619332977174</v>
      </c>
      <c r="I31" s="1">
        <v>3056.5687175911253</v>
      </c>
      <c r="J31" s="1">
        <v>3202.268103597955</v>
      </c>
      <c r="K31" s="1">
        <v>3338.373894670815</v>
      </c>
      <c r="L31" s="1">
        <v>3367.093956657806</v>
      </c>
      <c r="M31" s="1">
        <v>3386.2933732037086</v>
      </c>
      <c r="N31" s="1">
        <v>3465.895416660354</v>
      </c>
      <c r="O31" s="1">
        <v>3470</v>
      </c>
      <c r="P31" s="1">
        <v>3408.983889711169</v>
      </c>
      <c r="Q31" s="1">
        <v>3359.354735176306</v>
      </c>
      <c r="R31" s="1">
        <v>3304.820937836998</v>
      </c>
      <c r="S31" s="1">
        <v>3280.4453617058584</v>
      </c>
      <c r="T31" s="1">
        <v>3202.3608150251407</v>
      </c>
      <c r="U31" s="1">
        <v>3206.5133873210398</v>
      </c>
      <c r="V31" s="1">
        <v>3241.29870876293</v>
      </c>
      <c r="W31" s="1">
        <v>3268.410838822161</v>
      </c>
      <c r="X31" s="1">
        <v>3169.7453757057024</v>
      </c>
      <c r="Y31" s="1">
        <v>3017.4400393742617</v>
      </c>
      <c r="Z31" s="12">
        <v>2879.824938871308</v>
      </c>
      <c r="AA31" s="15">
        <v>2591.047530384706</v>
      </c>
      <c r="AB31" s="15">
        <v>3470</v>
      </c>
      <c r="AC31" s="42">
        <v>3105.1559015483417</v>
      </c>
    </row>
    <row r="32" spans="1:29" ht="15">
      <c r="A32" s="86"/>
      <c r="B32" s="32">
        <v>28</v>
      </c>
      <c r="C32" s="22">
        <v>2790.8846242973937</v>
      </c>
      <c r="D32" s="2">
        <v>2678.674418750246</v>
      </c>
      <c r="E32" s="2">
        <v>2663.7155881373396</v>
      </c>
      <c r="F32" s="2">
        <v>2650.7834965030856</v>
      </c>
      <c r="G32" s="2">
        <v>2678.613228722838</v>
      </c>
      <c r="H32" s="2">
        <v>2801.903418791613</v>
      </c>
      <c r="I32" s="2">
        <v>3127.037160647981</v>
      </c>
      <c r="J32" s="2">
        <v>3276.095610309147</v>
      </c>
      <c r="K32" s="2">
        <v>3415.3392870551565</v>
      </c>
      <c r="L32" s="2">
        <v>3444.721483036084</v>
      </c>
      <c r="M32" s="2">
        <v>3464.3635374274254</v>
      </c>
      <c r="N32" s="2">
        <v>3545.800786496904</v>
      </c>
      <c r="O32" s="2">
        <v>3550</v>
      </c>
      <c r="P32" s="2">
        <v>3487.5771782347697</v>
      </c>
      <c r="Q32" s="2">
        <v>3436.803835699103</v>
      </c>
      <c r="R32" s="2">
        <v>3381.01277502056</v>
      </c>
      <c r="S32" s="2">
        <v>3356.0752259526794</v>
      </c>
      <c r="T32" s="2">
        <v>3276.1904591755765</v>
      </c>
      <c r="U32" s="2">
        <v>3280.4387680085565</v>
      </c>
      <c r="V32" s="2">
        <v>3316.0260565153894</v>
      </c>
      <c r="W32" s="2">
        <v>3343.763250091836</v>
      </c>
      <c r="X32" s="2">
        <v>3242.8230788920014</v>
      </c>
      <c r="Y32" s="2">
        <v>3087.0063803396624</v>
      </c>
      <c r="Z32" s="10">
        <v>2946.218597404364</v>
      </c>
      <c r="AA32" s="16">
        <v>2650.7834965030856</v>
      </c>
      <c r="AB32" s="16">
        <v>3550</v>
      </c>
      <c r="AC32" s="24">
        <v>3176.7445102295715</v>
      </c>
    </row>
    <row r="33" spans="1:29" ht="15">
      <c r="A33" s="86"/>
      <c r="B33" s="32">
        <v>29</v>
      </c>
      <c r="C33" s="22">
        <v>2727.9914496653396</v>
      </c>
      <c r="D33" s="2">
        <v>2618.3099248065787</v>
      </c>
      <c r="E33" s="2">
        <v>2603.6881946018502</v>
      </c>
      <c r="F33" s="2">
        <v>2591.047530384706</v>
      </c>
      <c r="G33" s="2">
        <v>2618.2501137093655</v>
      </c>
      <c r="H33" s="2">
        <v>2738.7619332977174</v>
      </c>
      <c r="I33" s="2">
        <v>3056.5687175911253</v>
      </c>
      <c r="J33" s="2">
        <v>3202.268103597955</v>
      </c>
      <c r="K33" s="2">
        <v>3338.373894670815</v>
      </c>
      <c r="L33" s="2">
        <v>3367.093956657806</v>
      </c>
      <c r="M33" s="2">
        <v>3386.2933732037086</v>
      </c>
      <c r="N33" s="2">
        <v>3465.895416660354</v>
      </c>
      <c r="O33" s="2">
        <v>3470</v>
      </c>
      <c r="P33" s="2">
        <v>3408.983889711169</v>
      </c>
      <c r="Q33" s="2">
        <v>3359.354735176306</v>
      </c>
      <c r="R33" s="2">
        <v>3304.820937836998</v>
      </c>
      <c r="S33" s="2">
        <v>3280.4453617058584</v>
      </c>
      <c r="T33" s="2">
        <v>3202.3608150251407</v>
      </c>
      <c r="U33" s="2">
        <v>3206.5133873210398</v>
      </c>
      <c r="V33" s="2">
        <v>3241.29870876293</v>
      </c>
      <c r="W33" s="2">
        <v>3268.410838822161</v>
      </c>
      <c r="X33" s="2">
        <v>3169.7453757057024</v>
      </c>
      <c r="Y33" s="2">
        <v>3017.4400393742617</v>
      </c>
      <c r="Z33" s="10">
        <v>2879.824938871308</v>
      </c>
      <c r="AA33" s="16">
        <v>2591.047530384706</v>
      </c>
      <c r="AB33" s="16">
        <v>3470</v>
      </c>
      <c r="AC33" s="24">
        <v>3105.1559015483417</v>
      </c>
    </row>
    <row r="34" spans="1:29" ht="15">
      <c r="A34" s="86"/>
      <c r="B34" s="33">
        <v>30</v>
      </c>
      <c r="C34" s="22">
        <v>2562.8968662561983</v>
      </c>
      <c r="D34" s="2">
        <v>2459.8531282044514</v>
      </c>
      <c r="E34" s="2">
        <v>2446.116286571191</v>
      </c>
      <c r="F34" s="2">
        <v>2434.2406193239603</v>
      </c>
      <c r="G34" s="2">
        <v>2459.7969367990004</v>
      </c>
      <c r="H34" s="2">
        <v>2573.0155338762415</v>
      </c>
      <c r="I34" s="2">
        <v>2871.5890545668785</v>
      </c>
      <c r="J34" s="2">
        <v>3008.470898481076</v>
      </c>
      <c r="K34" s="2">
        <v>3136.3397396619184</v>
      </c>
      <c r="L34" s="2">
        <v>3163.3216999148262</v>
      </c>
      <c r="M34" s="2">
        <v>3181.3591921164525</v>
      </c>
      <c r="N34" s="2">
        <v>3256.1438208394106</v>
      </c>
      <c r="O34" s="2">
        <v>3260</v>
      </c>
      <c r="P34" s="2">
        <v>3202.6765073367183</v>
      </c>
      <c r="Q34" s="2">
        <v>3156.050846303965</v>
      </c>
      <c r="R34" s="2">
        <v>3104.817365230148</v>
      </c>
      <c r="S34" s="2">
        <v>3081.9169680579535</v>
      </c>
      <c r="T34" s="2">
        <v>3008.5579991302475</v>
      </c>
      <c r="U34" s="2">
        <v>3012.4592630163083</v>
      </c>
      <c r="V34" s="2">
        <v>3045.139420912724</v>
      </c>
      <c r="W34" s="2">
        <v>3070.6107592392636</v>
      </c>
      <c r="X34" s="2">
        <v>2977.9164048416687</v>
      </c>
      <c r="Y34" s="2">
        <v>2834.8283943400843</v>
      </c>
      <c r="Z34" s="10">
        <v>2705.541585222036</v>
      </c>
      <c r="AA34" s="16">
        <v>2434.2406193239603</v>
      </c>
      <c r="AB34" s="16">
        <v>3260</v>
      </c>
      <c r="AC34" s="24">
        <v>2917.2358037601134</v>
      </c>
    </row>
    <row r="35" spans="1:29" ht="15.75" thickBot="1">
      <c r="A35" s="87"/>
      <c r="B35" s="34">
        <v>31</v>
      </c>
      <c r="C35" s="23">
        <v>2578.6201599142114</v>
      </c>
      <c r="D35" s="3">
        <v>2474.944251690368</v>
      </c>
      <c r="E35" s="3">
        <v>2461.123134955063</v>
      </c>
      <c r="F35" s="3">
        <v>2449.174610853555</v>
      </c>
      <c r="G35" s="3">
        <v>2474.8877155523683</v>
      </c>
      <c r="H35" s="3">
        <v>2588.8009052497155</v>
      </c>
      <c r="I35" s="3">
        <v>2889.2061653310925</v>
      </c>
      <c r="J35" s="3">
        <v>3026.927775158874</v>
      </c>
      <c r="K35" s="3">
        <v>3155.581087758004</v>
      </c>
      <c r="L35" s="3">
        <v>3182.7285815093956</v>
      </c>
      <c r="M35" s="3">
        <v>3200.8767331723816</v>
      </c>
      <c r="N35" s="3">
        <v>3276.120163298548</v>
      </c>
      <c r="O35" s="3">
        <v>3280</v>
      </c>
      <c r="P35" s="3">
        <v>3222.324829467618</v>
      </c>
      <c r="Q35" s="3">
        <v>3175.413121434664</v>
      </c>
      <c r="R35" s="3">
        <v>3123.8653245260384</v>
      </c>
      <c r="S35" s="3">
        <v>3100.8244341196582</v>
      </c>
      <c r="T35" s="3">
        <v>3027.0154101678563</v>
      </c>
      <c r="U35" s="3">
        <v>3030.940608188187</v>
      </c>
      <c r="V35" s="3">
        <v>3063.8212578508387</v>
      </c>
      <c r="W35" s="3">
        <v>3089.448862056682</v>
      </c>
      <c r="X35" s="3">
        <v>2996.1858306382433</v>
      </c>
      <c r="Y35" s="3">
        <v>2852.2199795814345</v>
      </c>
      <c r="Z35" s="13">
        <v>2722.1399998552997</v>
      </c>
      <c r="AA35" s="17">
        <v>2449.174610853555</v>
      </c>
      <c r="AB35" s="17">
        <v>3280</v>
      </c>
      <c r="AC35" s="25">
        <v>2935.132955930421</v>
      </c>
    </row>
    <row r="36" spans="1:29" ht="15">
      <c r="A36" s="82">
        <v>41853</v>
      </c>
      <c r="B36" s="31">
        <v>32</v>
      </c>
      <c r="C36" s="27">
        <v>2614.285182093197</v>
      </c>
      <c r="D36" s="19">
        <v>2517.094739096375</v>
      </c>
      <c r="E36" s="19">
        <v>2497.8040180653766</v>
      </c>
      <c r="F36" s="19">
        <v>2500.3030088026326</v>
      </c>
      <c r="G36" s="19">
        <v>2539.0039586324883</v>
      </c>
      <c r="H36" s="19">
        <v>2650.668205273133</v>
      </c>
      <c r="I36" s="19">
        <v>2930.6075451460806</v>
      </c>
      <c r="J36" s="19">
        <v>3096.6910682043995</v>
      </c>
      <c r="K36" s="19">
        <v>3213.3886776644795</v>
      </c>
      <c r="L36" s="19">
        <v>3222.36557801464</v>
      </c>
      <c r="M36" s="19">
        <v>3262.3719616227054</v>
      </c>
      <c r="N36" s="19">
        <v>3308.483279234399</v>
      </c>
      <c r="O36" s="19">
        <v>3320</v>
      </c>
      <c r="P36" s="19">
        <v>3247.345518657083</v>
      </c>
      <c r="Q36" s="19">
        <v>3211.9626366053753</v>
      </c>
      <c r="R36" s="19">
        <v>3172.6496135773186</v>
      </c>
      <c r="S36" s="19">
        <v>3132.0108568064593</v>
      </c>
      <c r="T36" s="19">
        <v>3054.439993173042</v>
      </c>
      <c r="U36" s="19">
        <v>3086.8791943711185</v>
      </c>
      <c r="V36" s="19">
        <v>3176.0978013387153</v>
      </c>
      <c r="W36" s="19">
        <v>3226.063530282495</v>
      </c>
      <c r="X36" s="19">
        <v>3009.1378733955394</v>
      </c>
      <c r="Y36" s="19">
        <v>2880.6462908374515</v>
      </c>
      <c r="Z36" s="20">
        <v>2770.7560729270886</v>
      </c>
      <c r="AA36" s="14">
        <v>2497.8040180653766</v>
      </c>
      <c r="AB36" s="14">
        <v>3320</v>
      </c>
      <c r="AC36" s="43">
        <v>2985.0440251592336</v>
      </c>
    </row>
    <row r="37" spans="1:29" ht="15">
      <c r="A37" s="86"/>
      <c r="B37" s="32">
        <v>33</v>
      </c>
      <c r="C37" s="28">
        <v>2693.028711674317</v>
      </c>
      <c r="D37" s="4">
        <v>2592.9108456956637</v>
      </c>
      <c r="E37" s="4">
        <v>2573.0390788504783</v>
      </c>
      <c r="F37" s="4">
        <v>2575.6133403930735</v>
      </c>
      <c r="G37" s="4">
        <v>2615.479981482865</v>
      </c>
      <c r="H37" s="4">
        <v>2730.5076090464204</v>
      </c>
      <c r="I37" s="4">
        <v>3018.8788567468664</v>
      </c>
      <c r="J37" s="4">
        <v>3189.964895559954</v>
      </c>
      <c r="K37" s="4">
        <v>3310.1774932567832</v>
      </c>
      <c r="L37" s="4">
        <v>3319.4247821717076</v>
      </c>
      <c r="M37" s="4">
        <v>3360.636177334233</v>
      </c>
      <c r="N37" s="4">
        <v>3408.136390054712</v>
      </c>
      <c r="O37" s="4">
        <v>3420.0000000000005</v>
      </c>
      <c r="P37" s="4">
        <v>3345.1571306648266</v>
      </c>
      <c r="Q37" s="4">
        <v>3308.7084991537304</v>
      </c>
      <c r="R37" s="4">
        <v>3268.211348926033</v>
      </c>
      <c r="S37" s="4">
        <v>3226.3485332162923</v>
      </c>
      <c r="T37" s="4">
        <v>3146.4411977866876</v>
      </c>
      <c r="U37" s="4">
        <v>3179.8574833582006</v>
      </c>
      <c r="V37" s="4">
        <v>3271.7633977645805</v>
      </c>
      <c r="W37" s="4">
        <v>3323.234118544016</v>
      </c>
      <c r="X37" s="4">
        <v>3099.77455632914</v>
      </c>
      <c r="Y37" s="4">
        <v>2967.412745380748</v>
      </c>
      <c r="Z37" s="8">
        <v>2854.212581147784</v>
      </c>
      <c r="AA37" s="18">
        <v>2573.0390788504783</v>
      </c>
      <c r="AB37" s="18">
        <v>3420.0000000000005</v>
      </c>
      <c r="AC37" s="44">
        <v>3074.954989772463</v>
      </c>
    </row>
    <row r="38" spans="1:29" ht="15">
      <c r="A38" s="86"/>
      <c r="B38" s="32">
        <v>34</v>
      </c>
      <c r="C38" s="28">
        <v>2779.6465942135496</v>
      </c>
      <c r="D38" s="4">
        <v>2676.308562954881</v>
      </c>
      <c r="E38" s="4">
        <v>2655.7976457140903</v>
      </c>
      <c r="F38" s="4">
        <v>2658.4547051425584</v>
      </c>
      <c r="G38" s="4">
        <v>2699.6036066182787</v>
      </c>
      <c r="H38" s="4">
        <v>2818.3309531970363</v>
      </c>
      <c r="I38" s="4">
        <v>3115.9772995077305</v>
      </c>
      <c r="J38" s="4">
        <v>3292.5661056510635</v>
      </c>
      <c r="K38" s="4">
        <v>3416.6451904083174</v>
      </c>
      <c r="L38" s="4">
        <v>3426.1899067444815</v>
      </c>
      <c r="M38" s="4">
        <v>3468.7268146169126</v>
      </c>
      <c r="N38" s="4">
        <v>3517.754811957057</v>
      </c>
      <c r="O38" s="4">
        <v>3530.0000000000005</v>
      </c>
      <c r="P38" s="4">
        <v>3452.7499038733445</v>
      </c>
      <c r="Q38" s="4">
        <v>3415.1289479569205</v>
      </c>
      <c r="R38" s="4">
        <v>3373.329257809619</v>
      </c>
      <c r="S38" s="4">
        <v>3330.119977267109</v>
      </c>
      <c r="T38" s="4">
        <v>3247.642522861698</v>
      </c>
      <c r="U38" s="4">
        <v>3282.1336012439906</v>
      </c>
      <c r="V38" s="4">
        <v>3376.995553833032</v>
      </c>
      <c r="W38" s="4">
        <v>3430.121765631689</v>
      </c>
      <c r="X38" s="4">
        <v>3199.474907556101</v>
      </c>
      <c r="Y38" s="4">
        <v>3062.855845378375</v>
      </c>
      <c r="Z38" s="8">
        <v>2946.014740190549</v>
      </c>
      <c r="AA38" s="18">
        <v>2655.7976457140903</v>
      </c>
      <c r="AB38" s="18">
        <v>3530.0000000000005</v>
      </c>
      <c r="AC38" s="44">
        <v>3173.8570508470166</v>
      </c>
    </row>
    <row r="39" spans="1:29" ht="15.75" thickBot="1">
      <c r="A39" s="86"/>
      <c r="B39" s="33">
        <v>35</v>
      </c>
      <c r="C39" s="45">
        <v>2716.651770548653</v>
      </c>
      <c r="D39" s="5">
        <v>2615.65567767545</v>
      </c>
      <c r="E39" s="5">
        <v>2595.6095970860083</v>
      </c>
      <c r="F39" s="5">
        <v>2598.2064398702055</v>
      </c>
      <c r="G39" s="5">
        <v>2638.422788337977</v>
      </c>
      <c r="H39" s="5">
        <v>2754.4594301784064</v>
      </c>
      <c r="I39" s="5">
        <v>3045.360250227102</v>
      </c>
      <c r="J39" s="5">
        <v>3217.94704376662</v>
      </c>
      <c r="K39" s="5">
        <v>3339.214137934474</v>
      </c>
      <c r="L39" s="5">
        <v>3348.5425434188273</v>
      </c>
      <c r="M39" s="5">
        <v>3390.1154420476905</v>
      </c>
      <c r="N39" s="5">
        <v>3438.0323233008057</v>
      </c>
      <c r="O39" s="5">
        <v>3450</v>
      </c>
      <c r="P39" s="5">
        <v>3374.500614267149</v>
      </c>
      <c r="Q39" s="5">
        <v>3337.7322579182364</v>
      </c>
      <c r="R39" s="5">
        <v>3296.879869530647</v>
      </c>
      <c r="S39" s="5">
        <v>3254.649836139242</v>
      </c>
      <c r="T39" s="5">
        <v>3174.041559170781</v>
      </c>
      <c r="U39" s="5">
        <v>3207.7509700543246</v>
      </c>
      <c r="V39" s="5">
        <v>3300.4630766923397</v>
      </c>
      <c r="W39" s="5">
        <v>3352.385295022472</v>
      </c>
      <c r="X39" s="5">
        <v>3126.9655612092197</v>
      </c>
      <c r="Y39" s="5">
        <v>2993.442681743737</v>
      </c>
      <c r="Z39" s="9">
        <v>2879.2495336139923</v>
      </c>
      <c r="AA39" s="21">
        <v>2595.6095970860083</v>
      </c>
      <c r="AB39" s="21">
        <v>3450</v>
      </c>
      <c r="AC39" s="46">
        <v>3101.9282791564315</v>
      </c>
    </row>
    <row r="40" spans="1:29" ht="15">
      <c r="A40" s="81">
        <v>41883</v>
      </c>
      <c r="B40" s="30">
        <v>36</v>
      </c>
      <c r="C40" s="26">
        <v>2702.8236578483925</v>
      </c>
      <c r="D40" s="1">
        <v>2599.9968638105415</v>
      </c>
      <c r="E40" s="1">
        <v>2590.205527695483</v>
      </c>
      <c r="F40" s="1">
        <v>2598.5497683036383</v>
      </c>
      <c r="G40" s="1">
        <v>2682.625359205438</v>
      </c>
      <c r="H40" s="1">
        <v>2884.716016766733</v>
      </c>
      <c r="I40" s="1">
        <v>3221.3808079213304</v>
      </c>
      <c r="J40" s="1">
        <v>3305.866122102075</v>
      </c>
      <c r="K40" s="1">
        <v>3391.928846824155</v>
      </c>
      <c r="L40" s="1">
        <v>3372.281426793845</v>
      </c>
      <c r="M40" s="1">
        <v>3335.872527109564</v>
      </c>
      <c r="N40" s="1">
        <v>3376.301088578545</v>
      </c>
      <c r="O40" s="1">
        <v>3407.5477726966737</v>
      </c>
      <c r="P40" s="1">
        <v>3349.7516256083654</v>
      </c>
      <c r="Q40" s="1">
        <v>3333.651854585762</v>
      </c>
      <c r="R40" s="1">
        <v>3297.4156928497255</v>
      </c>
      <c r="S40" s="1">
        <v>3263.829305593377</v>
      </c>
      <c r="T40" s="1">
        <v>3225.745657862323</v>
      </c>
      <c r="U40" s="1">
        <v>3378.1051508242717</v>
      </c>
      <c r="V40" s="1">
        <v>3500.0000000000005</v>
      </c>
      <c r="W40" s="1">
        <v>3356.3149232703317</v>
      </c>
      <c r="X40" s="1">
        <v>3101.765993323681</v>
      </c>
      <c r="Y40" s="1">
        <v>2955.6367700184614</v>
      </c>
      <c r="Z40" s="12">
        <v>2838.981063125799</v>
      </c>
      <c r="AA40" s="15">
        <v>2590.205527695483</v>
      </c>
      <c r="AB40" s="15">
        <v>3500.0000000000005</v>
      </c>
      <c r="AC40" s="42">
        <v>3127.970575946605</v>
      </c>
    </row>
    <row r="41" spans="1:29" ht="15">
      <c r="A41" s="86"/>
      <c r="B41" s="32">
        <v>37</v>
      </c>
      <c r="C41" s="22">
        <v>2718.268364464669</v>
      </c>
      <c r="D41" s="2">
        <v>2614.8539887466018</v>
      </c>
      <c r="E41" s="2">
        <v>2605.006702139457</v>
      </c>
      <c r="F41" s="2">
        <v>2613.3986241225166</v>
      </c>
      <c r="G41" s="2">
        <v>2697.954646972327</v>
      </c>
      <c r="H41" s="2">
        <v>2901.2001082911142</v>
      </c>
      <c r="I41" s="2">
        <v>3239.7886982523096</v>
      </c>
      <c r="J41" s="2">
        <v>3324.7567856569444</v>
      </c>
      <c r="K41" s="2">
        <v>3411.311297377436</v>
      </c>
      <c r="L41" s="2">
        <v>3391.5516063755244</v>
      </c>
      <c r="M41" s="2">
        <v>3354.9346558359043</v>
      </c>
      <c r="N41" s="2">
        <v>3395.594237656137</v>
      </c>
      <c r="O41" s="2">
        <v>3427.0194742549406</v>
      </c>
      <c r="P41" s="2">
        <v>3368.893063468985</v>
      </c>
      <c r="Q41" s="2">
        <v>3352.701293754824</v>
      </c>
      <c r="R41" s="2">
        <v>3316.2580682374387</v>
      </c>
      <c r="S41" s="2">
        <v>3282.4797587681965</v>
      </c>
      <c r="T41" s="2">
        <v>3244.178490192965</v>
      </c>
      <c r="U41" s="2">
        <v>3397.408608828982</v>
      </c>
      <c r="V41" s="2">
        <v>3520.0000000000005</v>
      </c>
      <c r="W41" s="2">
        <v>3375.4938656890195</v>
      </c>
      <c r="X41" s="2">
        <v>3119.490370428388</v>
      </c>
      <c r="Y41" s="2">
        <v>2972.526122989995</v>
      </c>
      <c r="Z41" s="10">
        <v>2855.2038120579464</v>
      </c>
      <c r="AA41" s="16">
        <v>2605.006702139457</v>
      </c>
      <c r="AB41" s="16">
        <v>3520.0000000000005</v>
      </c>
      <c r="AC41" s="24">
        <v>3145.844693523443</v>
      </c>
    </row>
    <row r="42" spans="1:29" ht="15">
      <c r="A42" s="86"/>
      <c r="B42" s="32">
        <v>38</v>
      </c>
      <c r="C42" s="22">
        <v>2787.769544237913</v>
      </c>
      <c r="D42" s="2">
        <v>2681.711050958873</v>
      </c>
      <c r="E42" s="2">
        <v>2671.6119871373407</v>
      </c>
      <c r="F42" s="2">
        <v>2680.218475307467</v>
      </c>
      <c r="G42" s="2">
        <v>2766.9364419233234</v>
      </c>
      <c r="H42" s="2">
        <v>2975.37852015083</v>
      </c>
      <c r="I42" s="2">
        <v>3322.6242047417145</v>
      </c>
      <c r="J42" s="2">
        <v>3409.7647716538545</v>
      </c>
      <c r="K42" s="2">
        <v>3498.5323248671993</v>
      </c>
      <c r="L42" s="2">
        <v>3478.2674144930797</v>
      </c>
      <c r="M42" s="2">
        <v>3440.7142351044354</v>
      </c>
      <c r="N42" s="2">
        <v>3482.4134085052992</v>
      </c>
      <c r="O42" s="2">
        <v>3514.64213126714</v>
      </c>
      <c r="P42" s="2">
        <v>3455.029533841771</v>
      </c>
      <c r="Q42" s="2">
        <v>3438.4237700156</v>
      </c>
      <c r="R42" s="2">
        <v>3401.0487574821454</v>
      </c>
      <c r="S42" s="2">
        <v>3366.4067980548825</v>
      </c>
      <c r="T42" s="2">
        <v>3327.126235680853</v>
      </c>
      <c r="U42" s="2">
        <v>3484.2741698501773</v>
      </c>
      <c r="V42" s="2">
        <v>3610</v>
      </c>
      <c r="W42" s="2">
        <v>3461.7991065731135</v>
      </c>
      <c r="X42" s="2">
        <v>3199.250067399568</v>
      </c>
      <c r="Y42" s="2">
        <v>3048.5282113618982</v>
      </c>
      <c r="Z42" s="10">
        <v>2928.20618225261</v>
      </c>
      <c r="AA42" s="16">
        <v>2671.6119871373407</v>
      </c>
      <c r="AB42" s="16">
        <v>3610</v>
      </c>
      <c r="AC42" s="24">
        <v>3226.278222619212</v>
      </c>
    </row>
    <row r="43" spans="1:29" ht="15.75" thickBot="1">
      <c r="A43" s="87"/>
      <c r="B43" s="34">
        <v>39</v>
      </c>
      <c r="C43" s="23">
        <v>2810.936604162328</v>
      </c>
      <c r="D43" s="3">
        <v>2703.9967383629632</v>
      </c>
      <c r="E43" s="3">
        <v>2693.813748803302</v>
      </c>
      <c r="F43" s="3">
        <v>2702.491759035784</v>
      </c>
      <c r="G43" s="3">
        <v>2789.9303735736557</v>
      </c>
      <c r="H43" s="3">
        <v>3000.104657437402</v>
      </c>
      <c r="I43" s="3">
        <v>3350.2360402381833</v>
      </c>
      <c r="J43" s="3">
        <v>3438.1007669861583</v>
      </c>
      <c r="K43" s="3">
        <v>3527.6060006971206</v>
      </c>
      <c r="L43" s="3">
        <v>3507.1726838655986</v>
      </c>
      <c r="M43" s="3">
        <v>3469.307428193946</v>
      </c>
      <c r="N43" s="3">
        <v>3511.353132121687</v>
      </c>
      <c r="O43" s="3">
        <v>3543.8496836045406</v>
      </c>
      <c r="P43" s="3">
        <v>3483.7416906327</v>
      </c>
      <c r="Q43" s="3">
        <v>3466.9979287691926</v>
      </c>
      <c r="R43" s="3">
        <v>3429.3123205637144</v>
      </c>
      <c r="S43" s="3">
        <v>3394.382477817112</v>
      </c>
      <c r="T43" s="3">
        <v>3354.7754841768156</v>
      </c>
      <c r="U43" s="3">
        <v>3513.2293568572427</v>
      </c>
      <c r="V43" s="3">
        <v>3640</v>
      </c>
      <c r="W43" s="3">
        <v>3490.567520201145</v>
      </c>
      <c r="X43" s="3">
        <v>3225.836633056628</v>
      </c>
      <c r="Y43" s="3">
        <v>3073.8622408191995</v>
      </c>
      <c r="Z43" s="13">
        <v>2952.5403056508308</v>
      </c>
      <c r="AA43" s="17">
        <v>2693.813748803302</v>
      </c>
      <c r="AB43" s="17">
        <v>3640</v>
      </c>
      <c r="AC43" s="25">
        <v>3253.0893989844694</v>
      </c>
    </row>
    <row r="44" spans="1:29" ht="15">
      <c r="A44" s="82">
        <v>41913</v>
      </c>
      <c r="B44" s="31">
        <v>40</v>
      </c>
      <c r="C44" s="59">
        <f>+'[1]TYZ1'!$C$265</f>
        <v>2845.0449724949412</v>
      </c>
      <c r="D44" s="60">
        <f>+'[1]TYZ1'!$C$266</f>
        <v>2758.4027360099203</v>
      </c>
      <c r="E44" s="60">
        <f>+'[1]TYZ1'!$C$267</f>
        <v>2725.795872586893</v>
      </c>
      <c r="F44" s="60">
        <f>+'[1]TYZ1'!$C$268</f>
        <v>2752.0033986955154</v>
      </c>
      <c r="G44" s="60">
        <f>+'[1]TYZ1'!$C$269</f>
        <v>2852.4605900331057</v>
      </c>
      <c r="H44" s="60">
        <f>+'[1]TYZ1'!$C$270</f>
        <v>3092.872970366403</v>
      </c>
      <c r="I44" s="60">
        <f>+'[1]TYZ1'!$C$271</f>
        <v>3471.9122924418716</v>
      </c>
      <c r="J44" s="60">
        <f>+'[1]TYZ1'!$C$272</f>
        <v>3525.264878423929</v>
      </c>
      <c r="K44" s="60">
        <f>+'[1]TYZ1'!$C$273</f>
        <v>3584.6230365529896</v>
      </c>
      <c r="L44" s="60">
        <f>+'[1]TYZ1'!$C$274</f>
        <v>3539.394430119138</v>
      </c>
      <c r="M44" s="60">
        <f>+'[1]TYZ1'!$C$275</f>
        <v>3514.1745904981576</v>
      </c>
      <c r="N44" s="60">
        <f>+'[1]TYZ1'!$C$276</f>
        <v>3516.6204863038106</v>
      </c>
      <c r="O44" s="60">
        <f>+'[1]TYZ1'!$C$277</f>
        <v>3508.143717359891</v>
      </c>
      <c r="P44" s="60">
        <f>+'[1]TYZ1'!$C$278</f>
        <v>3452.655202848424</v>
      </c>
      <c r="Q44" s="60">
        <f>+'[1]TYZ1'!$C$279</f>
        <v>3434.4271699862347</v>
      </c>
      <c r="R44" s="60">
        <f>+'[1]TYZ1'!$C$280</f>
        <v>3412.327800564422</v>
      </c>
      <c r="S44" s="60">
        <f>+'[1]TYZ1'!$C$281</f>
        <v>3430.386758374559</v>
      </c>
      <c r="T44" s="60">
        <f>+'[1]TYZ1'!$C$282</f>
        <v>3529.62164008682</v>
      </c>
      <c r="U44" s="60">
        <f>+'[1]TYZ1'!$C$283</f>
        <v>3700</v>
      </c>
      <c r="V44" s="60">
        <f>+'[1]TYZ1'!$C$284</f>
        <v>3664.59076415882</v>
      </c>
      <c r="W44" s="60">
        <f>+'[1]TYZ1'!$C$285</f>
        <v>3478.423550208748</v>
      </c>
      <c r="X44" s="60">
        <f>+'[1]TYZ1'!$C$286</f>
        <v>3245.731122507309</v>
      </c>
      <c r="Y44" s="60">
        <f>+'[1]TYZ1'!$C$287</f>
        <v>3091.4412892856576</v>
      </c>
      <c r="Z44" s="61">
        <f>+'[1]TYZ1'!$C$288</f>
        <v>2982.754843703647</v>
      </c>
      <c r="AA44" s="62">
        <f>MIN(C44:Z44)</f>
        <v>2725.795872586893</v>
      </c>
      <c r="AB44" s="62">
        <f>MAX(C44:Z44)</f>
        <v>3700</v>
      </c>
      <c r="AC44" s="63">
        <f aca="true" t="shared" si="0" ref="AC44:AC52">AVERAGE(C44:Z44)</f>
        <v>3296.211421400467</v>
      </c>
    </row>
    <row r="45" spans="1:29" ht="15">
      <c r="A45" s="86"/>
      <c r="B45" s="32">
        <v>41</v>
      </c>
      <c r="C45" s="28">
        <f>+'[1]TYZ2'!$C$265</f>
        <v>2937.316701332615</v>
      </c>
      <c r="D45" s="4">
        <f>+'[1]TYZ2'!$C$266</f>
        <v>2847.864446366999</v>
      </c>
      <c r="E45" s="4">
        <f>+'[1]TYZ2'!$C$267</f>
        <v>2814.2000630491707</v>
      </c>
      <c r="F45" s="4">
        <f>+'[1]TYZ2'!$C$268</f>
        <v>2841.2575629775324</v>
      </c>
      <c r="G45" s="4">
        <f>+'[1]TYZ2'!$C$269</f>
        <v>2944.972825385531</v>
      </c>
      <c r="H45" s="4">
        <f>+'[1]TYZ2'!$C$270</f>
        <v>3193.1823639999084</v>
      </c>
      <c r="I45" s="4">
        <f>+'[1]TYZ2'!$C$271</f>
        <v>3584.514853277825</v>
      </c>
      <c r="J45" s="4">
        <f>+'[1]TYZ2'!$C$272</f>
        <v>3639.597793399841</v>
      </c>
      <c r="K45" s="4">
        <f>+'[1]TYZ2'!$C$273</f>
        <v>3700.8810809817355</v>
      </c>
      <c r="L45" s="4">
        <f>+'[1]TYZ2'!$C$274</f>
        <v>3654.185600825705</v>
      </c>
      <c r="M45" s="4">
        <f>+'[1]TYZ2'!$C$275</f>
        <v>3628.1478204602604</v>
      </c>
      <c r="N45" s="4">
        <f>+'[1]TYZ2'!$C$276</f>
        <v>3630.673042616367</v>
      </c>
      <c r="O45" s="4">
        <f>+'[1]TYZ2'!$C$277</f>
        <v>3621.9213514364287</v>
      </c>
      <c r="P45" s="4">
        <f>+'[1]TYZ2'!$C$278</f>
        <v>3564.633209427292</v>
      </c>
      <c r="Q45" s="4">
        <f>+'[1]TYZ2'!$C$279</f>
        <v>3545.813997120924</v>
      </c>
      <c r="R45" s="4">
        <f>+'[1]TYZ2'!$C$280</f>
        <v>3522.997891393539</v>
      </c>
      <c r="S45" s="4">
        <f>+'[1]TYZ2'!$C$281</f>
        <v>3541.642545132653</v>
      </c>
      <c r="T45" s="4">
        <f>+'[1]TYZ2'!$C$282</f>
        <v>3644.095855440988</v>
      </c>
      <c r="U45" s="4">
        <f>+'[1]TYZ2'!$C$283</f>
        <v>3820.0000000000005</v>
      </c>
      <c r="V45" s="4">
        <f>+'[1]TYZ2'!$C$284</f>
        <v>3783.4423565099178</v>
      </c>
      <c r="W45" s="4">
        <f>+'[1]TYZ2'!$C$285</f>
        <v>3591.237286972276</v>
      </c>
      <c r="X45" s="4">
        <f>+'[1]TYZ2'!$C$286</f>
        <v>3350.998077831871</v>
      </c>
      <c r="Y45" s="4">
        <f>+'[1]TYZ2'!$C$287</f>
        <v>3191.704250019247</v>
      </c>
      <c r="Z45" s="8">
        <f>+'[1]TYZ2'!$C$288</f>
        <v>3079.492838634577</v>
      </c>
      <c r="AA45" s="18">
        <f>MIN(C45:Z45)</f>
        <v>2814.2000630491707</v>
      </c>
      <c r="AB45" s="18">
        <f>MAX(C45:Z45)</f>
        <v>3820.0000000000005</v>
      </c>
      <c r="AC45" s="44">
        <f t="shared" si="0"/>
        <v>3403.11557560805</v>
      </c>
    </row>
    <row r="46" spans="1:29" ht="15">
      <c r="A46" s="86"/>
      <c r="B46" s="32">
        <v>42</v>
      </c>
      <c r="C46" s="28">
        <f>+'[1]TYZ3'!$C$265</f>
        <v>2960.3846335420335</v>
      </c>
      <c r="D46" s="4">
        <f>+'[1]TYZ3'!$C$266</f>
        <v>2870.2298739562684</v>
      </c>
      <c r="E46" s="4">
        <f>+'[1]TYZ3'!$C$267</f>
        <v>2836.30111066474</v>
      </c>
      <c r="F46" s="4">
        <f>+'[1]TYZ3'!$C$268</f>
        <v>2863.5711040480364</v>
      </c>
      <c r="G46" s="4">
        <f>+'[1]TYZ3'!$C$269</f>
        <v>2968.100884223637</v>
      </c>
      <c r="H46" s="4">
        <f>+'[1]TYZ3'!$C$270</f>
        <v>3218.2597124082845</v>
      </c>
      <c r="I46" s="4">
        <f>+'[1]TYZ3'!$C$271</f>
        <v>3612.6654934868125</v>
      </c>
      <c r="J46" s="4">
        <f>+'[1]TYZ3'!$C$272</f>
        <v>3668.181022143818</v>
      </c>
      <c r="K46" s="4">
        <f>+'[1]TYZ3'!$C$273</f>
        <v>3729.9455920889213</v>
      </c>
      <c r="L46" s="4">
        <f>+'[1]TYZ3'!$C$274</f>
        <v>3682.8833935023463</v>
      </c>
      <c r="M46" s="4">
        <f>+'[1]TYZ3'!$C$275</f>
        <v>3656.6411279507856</v>
      </c>
      <c r="N46" s="4">
        <f>+'[1]TYZ3'!$C$276</f>
        <v>3659.1861816945056</v>
      </c>
      <c r="O46" s="4">
        <f>+'[1]TYZ3'!$C$277</f>
        <v>3650.3657599555627</v>
      </c>
      <c r="P46" s="4">
        <f>+'[1]TYZ3'!$C$278</f>
        <v>3592.627711072009</v>
      </c>
      <c r="Q46" s="4">
        <f>+'[1]TYZ3'!$C$279</f>
        <v>3573.6607039045957</v>
      </c>
      <c r="R46" s="4">
        <f>+'[1]TYZ3'!$C$280</f>
        <v>3550.6654141008175</v>
      </c>
      <c r="S46" s="4">
        <f>+'[1]TYZ3'!$C$281</f>
        <v>3569.4564918221763</v>
      </c>
      <c r="T46" s="4">
        <f>+'[1]TYZ3'!$C$282</f>
        <v>3672.7144092795293</v>
      </c>
      <c r="U46" s="4">
        <f>+'[1]TYZ3'!$C$283</f>
        <v>3850</v>
      </c>
      <c r="V46" s="4">
        <f>+'[1]TYZ3'!$C$284</f>
        <v>3813.1552545976915</v>
      </c>
      <c r="W46" s="4">
        <f>+'[1]TYZ3'!$C$285</f>
        <v>3619.440721163157</v>
      </c>
      <c r="X46" s="4">
        <f>+'[1]TYZ3'!$C$286</f>
        <v>3377.314816663011</v>
      </c>
      <c r="Y46" s="4">
        <f>+'[1]TYZ3'!$C$287</f>
        <v>3216.769990202644</v>
      </c>
      <c r="Z46" s="8">
        <f>+'[1]TYZ3'!$C$288</f>
        <v>3103.6773373673086</v>
      </c>
      <c r="AA46" s="18">
        <f>MIN(C46:Z46)</f>
        <v>2836.30111066474</v>
      </c>
      <c r="AB46" s="18">
        <f>MAX(C46:Z46)</f>
        <v>3850</v>
      </c>
      <c r="AC46" s="44">
        <f t="shared" si="0"/>
        <v>3429.841614159946</v>
      </c>
    </row>
    <row r="47" spans="1:29" ht="15">
      <c r="A47" s="86"/>
      <c r="B47" s="32">
        <v>43</v>
      </c>
      <c r="C47" s="45">
        <f>+'[1]TYZ4'!$C$265</f>
        <v>2960.3846335420335</v>
      </c>
      <c r="D47" s="5">
        <f>+'[1]TYZ4'!$C$266</f>
        <v>2870.2298739562684</v>
      </c>
      <c r="E47" s="5">
        <f>+'[1]TYZ4'!$C$267</f>
        <v>2836.30111066474</v>
      </c>
      <c r="F47" s="5">
        <f>+'[1]TYZ4'!$C$268</f>
        <v>2863.5711040480364</v>
      </c>
      <c r="G47" s="5">
        <f>+'[1]TYZ4'!$C$269</f>
        <v>2968.100884223637</v>
      </c>
      <c r="H47" s="5">
        <f>+'[1]TYZ4'!$C$270</f>
        <v>3218.2597124082845</v>
      </c>
      <c r="I47" s="5">
        <f>+'[1]TYZ4'!$C$271</f>
        <v>3612.6654934868125</v>
      </c>
      <c r="J47" s="5">
        <f>+'[1]TYZ4'!$C$272</f>
        <v>3668.181022143818</v>
      </c>
      <c r="K47" s="5">
        <f>+'[1]TYZ4'!$C$273</f>
        <v>3729.9455920889213</v>
      </c>
      <c r="L47" s="5">
        <f>+'[1]TYZ4'!$C$274</f>
        <v>3682.8833935023463</v>
      </c>
      <c r="M47" s="5">
        <f>+'[1]TYZ4'!$C$275</f>
        <v>3656.6411279507856</v>
      </c>
      <c r="N47" s="5">
        <f>+'[1]TYZ4'!$C$276</f>
        <v>3659.1861816945056</v>
      </c>
      <c r="O47" s="5">
        <f>+'[1]TYZ4'!$C$277</f>
        <v>3650.3657599555627</v>
      </c>
      <c r="P47" s="5">
        <f>+'[1]TYZ4'!$C$278</f>
        <v>3592.627711072009</v>
      </c>
      <c r="Q47" s="5">
        <f>+'[1]TYZ4'!$C$279</f>
        <v>3573.6607039045957</v>
      </c>
      <c r="R47" s="5">
        <f>+'[1]TYZ4'!$C$280</f>
        <v>3550.6654141008175</v>
      </c>
      <c r="S47" s="5">
        <f>+'[1]TYZ4'!$C$281</f>
        <v>3569.4564918221763</v>
      </c>
      <c r="T47" s="5">
        <f>+'[1]TYZ4'!$C$282</f>
        <v>3672.7144092795293</v>
      </c>
      <c r="U47" s="5">
        <f>+'[1]TYZ4'!$C$283</f>
        <v>3850</v>
      </c>
      <c r="V47" s="5">
        <f>+'[1]TYZ4'!$C$284</f>
        <v>3813.1552545976915</v>
      </c>
      <c r="W47" s="5">
        <f>+'[1]TYZ4'!$C$285</f>
        <v>3619.440721163157</v>
      </c>
      <c r="X47" s="5">
        <f>+'[1]TYZ4'!$C$286</f>
        <v>3377.314816663011</v>
      </c>
      <c r="Y47" s="5">
        <f>+'[1]TYZ4'!$C$287</f>
        <v>3216.769990202644</v>
      </c>
      <c r="Z47" s="9">
        <f>+'[1]TYZ4'!$C$288</f>
        <v>3103.6773373673086</v>
      </c>
      <c r="AA47" s="21">
        <f>MIN(C47:Z47)</f>
        <v>2836.30111066474</v>
      </c>
      <c r="AB47" s="21">
        <f>MAX(C47:Z47)</f>
        <v>3850</v>
      </c>
      <c r="AC47" s="46">
        <f t="shared" si="0"/>
        <v>3429.841614159946</v>
      </c>
    </row>
    <row r="48" spans="1:29" ht="15.75" thickBot="1">
      <c r="A48" s="86"/>
      <c r="B48" s="33">
        <v>44</v>
      </c>
      <c r="C48" s="64">
        <f>+'[1]TYZ5'!$C$265</f>
        <v>2998.8311872243976</v>
      </c>
      <c r="D48" s="65">
        <f>+'[1]TYZ5'!$C$266</f>
        <v>2907.5055866050507</v>
      </c>
      <c r="E48" s="65">
        <f>+'[1]TYZ5'!$C$267</f>
        <v>2873.136190024022</v>
      </c>
      <c r="F48" s="65">
        <f>+'[1]TYZ5'!$C$268</f>
        <v>2900.760339165543</v>
      </c>
      <c r="G48" s="65">
        <f>+'[1]TYZ5'!$C$269</f>
        <v>3006.647648953814</v>
      </c>
      <c r="H48" s="65">
        <f>+'[1]TYZ5'!$C$270</f>
        <v>3260.055293088911</v>
      </c>
      <c r="I48" s="65">
        <f>+'[1]TYZ5'!$C$271</f>
        <v>3659.5832271684594</v>
      </c>
      <c r="J48" s="65">
        <f>+'[1]TYZ5'!$C$272</f>
        <v>3715.8197367171147</v>
      </c>
      <c r="K48" s="65">
        <f>+'[1]TYZ5'!$C$273</f>
        <v>3778.386443934232</v>
      </c>
      <c r="L48" s="65">
        <f>+'[1]TYZ5'!$C$274</f>
        <v>3730.7130479634156</v>
      </c>
      <c r="M48" s="65">
        <f>+'[1]TYZ5'!$C$275</f>
        <v>3704.129973768328</v>
      </c>
      <c r="N48" s="65">
        <f>+'[1]TYZ5'!$C$276</f>
        <v>3706.7080801580705</v>
      </c>
      <c r="O48" s="65">
        <f>+'[1]TYZ5'!$C$277</f>
        <v>3697.7731074874528</v>
      </c>
      <c r="P48" s="65">
        <f>+'[1]TYZ5'!$C$278</f>
        <v>3639.2852138132034</v>
      </c>
      <c r="Q48" s="65">
        <f>+'[1]TYZ5'!$C$279</f>
        <v>3620.0718818773826</v>
      </c>
      <c r="R48" s="65">
        <f>+'[1]TYZ5'!$C$280</f>
        <v>3596.7779519462824</v>
      </c>
      <c r="S48" s="65">
        <f>+'[1]TYZ5'!$C$281</f>
        <v>3615.8130696380485</v>
      </c>
      <c r="T48" s="65">
        <f>+'[1]TYZ5'!$C$282</f>
        <v>3720.4119990104323</v>
      </c>
      <c r="U48" s="65">
        <f>+'[1]TYZ5'!$C$283</f>
        <v>3900</v>
      </c>
      <c r="V48" s="65">
        <f>+'[1]TYZ5'!$C$284</f>
        <v>3862.676751410648</v>
      </c>
      <c r="W48" s="65">
        <f>+'[1]TYZ5'!$C$285</f>
        <v>3666.4464448146264</v>
      </c>
      <c r="X48" s="65">
        <f>+'[1]TYZ5'!$C$286</f>
        <v>3421.176048048245</v>
      </c>
      <c r="Y48" s="65">
        <f>+'[1]TYZ5'!$C$287</f>
        <v>3258.5462238416394</v>
      </c>
      <c r="Z48" s="66">
        <f>+'[1]TYZ5'!$C$288</f>
        <v>3143.984835255196</v>
      </c>
      <c r="AA48" s="67">
        <f>MIN(C48:Z48)</f>
        <v>2873.136190024022</v>
      </c>
      <c r="AB48" s="67">
        <f>MAX(C48:Z48)</f>
        <v>3900</v>
      </c>
      <c r="AC48" s="68">
        <f t="shared" si="0"/>
        <v>3474.3850117464385</v>
      </c>
    </row>
    <row r="49" spans="1:29" ht="15">
      <c r="A49" s="81">
        <v>41944</v>
      </c>
      <c r="B49" s="30">
        <v>45</v>
      </c>
      <c r="C49" s="47">
        <v>2960.939272274321</v>
      </c>
      <c r="D49" s="48">
        <v>2875.630133612932</v>
      </c>
      <c r="E49" s="48">
        <v>2856.4771487086014</v>
      </c>
      <c r="F49" s="48">
        <v>2874.5716033358335</v>
      </c>
      <c r="G49" s="48">
        <v>2974.797386416374</v>
      </c>
      <c r="H49" s="48">
        <v>3234.980762176478</v>
      </c>
      <c r="I49" s="48">
        <v>3572.2154608919063</v>
      </c>
      <c r="J49" s="48">
        <v>3665.6056285823256</v>
      </c>
      <c r="K49" s="48">
        <v>3748.821143308346</v>
      </c>
      <c r="L49" s="48">
        <v>3715.338731489971</v>
      </c>
      <c r="M49" s="48">
        <v>3689.6805520109806</v>
      </c>
      <c r="N49" s="48">
        <v>3706.3152544671034</v>
      </c>
      <c r="O49" s="48">
        <v>3708.7684115229886</v>
      </c>
      <c r="P49" s="48">
        <v>3648.9098429587957</v>
      </c>
      <c r="Q49" s="48">
        <v>3688.232115702296</v>
      </c>
      <c r="R49" s="48">
        <v>3735.2805657597355</v>
      </c>
      <c r="S49" s="48">
        <v>3900</v>
      </c>
      <c r="T49" s="48">
        <v>3849.60184160471</v>
      </c>
      <c r="U49" s="48">
        <v>3819.300039368329</v>
      </c>
      <c r="V49" s="48">
        <v>3766.845122365624</v>
      </c>
      <c r="W49" s="48">
        <v>3601.195485173026</v>
      </c>
      <c r="X49" s="48">
        <v>3384.290057294444</v>
      </c>
      <c r="Y49" s="48">
        <v>3240.432356449666</v>
      </c>
      <c r="Z49" s="49">
        <v>3125.7131552249953</v>
      </c>
      <c r="AA49" s="15">
        <v>2856.4771487086014</v>
      </c>
      <c r="AB49" s="15">
        <v>3900</v>
      </c>
      <c r="AC49" s="42">
        <f t="shared" si="0"/>
        <v>3472.664252945824</v>
      </c>
    </row>
    <row r="50" spans="1:29" ht="15">
      <c r="A50" s="86"/>
      <c r="B50" s="32">
        <v>46</v>
      </c>
      <c r="C50" s="29">
        <v>3006.492184155464</v>
      </c>
      <c r="D50" s="6">
        <v>2919.870597206977</v>
      </c>
      <c r="E50" s="6">
        <v>2900.4229509964266</v>
      </c>
      <c r="F50" s="6">
        <v>2918.7957818486925</v>
      </c>
      <c r="G50" s="6">
        <v>3020.563500053549</v>
      </c>
      <c r="H50" s="6">
        <v>3284.7496969791932</v>
      </c>
      <c r="I50" s="6">
        <v>3627.1726218287054</v>
      </c>
      <c r="J50" s="6">
        <v>3721.999561329746</v>
      </c>
      <c r="K50" s="6">
        <v>3806.495314743859</v>
      </c>
      <c r="L50" s="6">
        <v>3772.497788897509</v>
      </c>
      <c r="M50" s="6">
        <v>3746.444868195765</v>
      </c>
      <c r="N50" s="6">
        <v>3763.335489151213</v>
      </c>
      <c r="O50" s="6">
        <v>3765.826387084881</v>
      </c>
      <c r="P50" s="6">
        <v>3705.046917465854</v>
      </c>
      <c r="Q50" s="6">
        <v>3744.9741482515624</v>
      </c>
      <c r="R50" s="6">
        <v>3792.7464206175778</v>
      </c>
      <c r="S50" s="6">
        <v>3960</v>
      </c>
      <c r="T50" s="6">
        <v>3908.826485321706</v>
      </c>
      <c r="U50" s="6">
        <v>3878.0585015124575</v>
      </c>
      <c r="V50" s="6">
        <v>3824.7965857866334</v>
      </c>
      <c r="W50" s="6">
        <v>3656.5984926372266</v>
      </c>
      <c r="X50" s="6">
        <v>3436.356058175897</v>
      </c>
      <c r="Y50" s="6">
        <v>3290.2851619335074</v>
      </c>
      <c r="Z50" s="11">
        <v>3173.801049920765</v>
      </c>
      <c r="AA50" s="16">
        <v>2900.4229509964266</v>
      </c>
      <c r="AB50" s="16">
        <v>3960</v>
      </c>
      <c r="AC50" s="24">
        <f t="shared" si="0"/>
        <v>3526.089856837299</v>
      </c>
    </row>
    <row r="51" spans="1:29" ht="15">
      <c r="A51" s="86"/>
      <c r="B51" s="32">
        <v>47</v>
      </c>
      <c r="C51" s="29">
        <v>3120.374463858323</v>
      </c>
      <c r="D51" s="6">
        <v>3030.4717561920897</v>
      </c>
      <c r="E51" s="6">
        <v>3010.2874567159884</v>
      </c>
      <c r="F51" s="6">
        <v>3029.35622813084</v>
      </c>
      <c r="G51" s="6">
        <v>3134.9787841464868</v>
      </c>
      <c r="H51" s="6">
        <v>3409.172033985981</v>
      </c>
      <c r="I51" s="6">
        <v>3764.565524170702</v>
      </c>
      <c r="J51" s="6">
        <v>3862.9843931982973</v>
      </c>
      <c r="K51" s="6">
        <v>3950.6807433326417</v>
      </c>
      <c r="L51" s="6">
        <v>3915.395432416354</v>
      </c>
      <c r="M51" s="6">
        <v>3888.355658657726</v>
      </c>
      <c r="N51" s="6">
        <v>3905.8860758614865</v>
      </c>
      <c r="O51" s="6">
        <v>3908.4713259896116</v>
      </c>
      <c r="P51" s="6">
        <v>3845.3896037335007</v>
      </c>
      <c r="Q51" s="6">
        <v>3886.8292296247278</v>
      </c>
      <c r="R51" s="6">
        <v>3936.411057762183</v>
      </c>
      <c r="S51" s="6">
        <v>4110</v>
      </c>
      <c r="T51" s="6">
        <v>4056.888094614195</v>
      </c>
      <c r="U51" s="6">
        <v>4024.9546568727783</v>
      </c>
      <c r="V51" s="6">
        <v>3969.675244339158</v>
      </c>
      <c r="W51" s="6">
        <v>3795.106011297728</v>
      </c>
      <c r="X51" s="6">
        <v>3566.52106037953</v>
      </c>
      <c r="Y51" s="6">
        <v>3414.91717564311</v>
      </c>
      <c r="Z51" s="11">
        <v>3294.0207866601877</v>
      </c>
      <c r="AA51" s="16">
        <v>3010.2874567159884</v>
      </c>
      <c r="AB51" s="16">
        <v>4110</v>
      </c>
      <c r="AC51" s="24">
        <f t="shared" si="0"/>
        <v>3659.653866565985</v>
      </c>
    </row>
    <row r="52" spans="1:29" ht="15.75" thickBot="1">
      <c r="A52" s="87"/>
      <c r="B52" s="34">
        <v>48</v>
      </c>
      <c r="C52" s="50">
        <v>3211.4802876206095</v>
      </c>
      <c r="D52" s="51">
        <v>3118.9526833801797</v>
      </c>
      <c r="E52" s="51">
        <v>3098.179061291637</v>
      </c>
      <c r="F52" s="51">
        <v>3117.804585156558</v>
      </c>
      <c r="G52" s="51">
        <v>3226.5110114208364</v>
      </c>
      <c r="H52" s="51">
        <v>3508.709903591411</v>
      </c>
      <c r="I52" s="51">
        <v>3874.4798460442985</v>
      </c>
      <c r="J52" s="51">
        <v>3975.7722586931377</v>
      </c>
      <c r="K52" s="51">
        <v>4066.0290862036677</v>
      </c>
      <c r="L52" s="51">
        <v>4029.71354723143</v>
      </c>
      <c r="M52" s="51">
        <v>4001.8842910272942</v>
      </c>
      <c r="N52" s="51">
        <v>4019.9265452297045</v>
      </c>
      <c r="O52" s="51">
        <v>4022.5872771133954</v>
      </c>
      <c r="P52" s="51">
        <v>3957.663752747617</v>
      </c>
      <c r="Q52" s="51">
        <v>4000.31329472326</v>
      </c>
      <c r="R52" s="51">
        <v>4051.3427674778673</v>
      </c>
      <c r="S52" s="51">
        <v>4230</v>
      </c>
      <c r="T52" s="51">
        <v>4175.337382048186</v>
      </c>
      <c r="U52" s="51">
        <v>4142.471581161034</v>
      </c>
      <c r="V52" s="51">
        <v>4085.5781711811765</v>
      </c>
      <c r="W52" s="51">
        <v>3905.912026226128</v>
      </c>
      <c r="X52" s="51">
        <v>3670.6530621424354</v>
      </c>
      <c r="Y52" s="51">
        <v>3514.6227866107915</v>
      </c>
      <c r="Z52" s="52">
        <v>3390.196576051726</v>
      </c>
      <c r="AA52" s="17">
        <v>3098.179061291637</v>
      </c>
      <c r="AB52" s="17">
        <v>4230</v>
      </c>
      <c r="AC52" s="25">
        <f t="shared" si="0"/>
        <v>3766.505074348932</v>
      </c>
    </row>
    <row r="53" spans="1:29" ht="15">
      <c r="A53" s="81">
        <v>41974</v>
      </c>
      <c r="B53" s="74">
        <v>49</v>
      </c>
      <c r="C53" s="59">
        <v>3266.2358904940857</v>
      </c>
      <c r="D53" s="60">
        <v>3151.1519538907373</v>
      </c>
      <c r="E53" s="60">
        <v>3132.6614164317866</v>
      </c>
      <c r="F53" s="60">
        <v>3142.3279015755206</v>
      </c>
      <c r="G53" s="60">
        <v>3252.5033610722135</v>
      </c>
      <c r="H53" s="60">
        <v>3500.6069907117167</v>
      </c>
      <c r="I53" s="60">
        <v>3847.171141465932</v>
      </c>
      <c r="J53" s="60">
        <v>3905.778560584969</v>
      </c>
      <c r="K53" s="60">
        <v>4013.0452000712557</v>
      </c>
      <c r="L53" s="60">
        <v>3994.195058694114</v>
      </c>
      <c r="M53" s="60">
        <v>3991.1409095838344</v>
      </c>
      <c r="N53" s="60">
        <v>3949.00007346708</v>
      </c>
      <c r="O53" s="60">
        <v>3979.8259414133277</v>
      </c>
      <c r="P53" s="60">
        <v>3970.0408863443654</v>
      </c>
      <c r="Q53" s="60">
        <v>3972.8188571985793</v>
      </c>
      <c r="R53" s="60">
        <v>4060.602005107519</v>
      </c>
      <c r="S53" s="60">
        <v>4160</v>
      </c>
      <c r="T53" s="60">
        <v>4123.219548021525</v>
      </c>
      <c r="U53" s="60">
        <v>4103.154613223952</v>
      </c>
      <c r="V53" s="60">
        <v>4043.5335532869667</v>
      </c>
      <c r="W53" s="60">
        <v>3853.074221360512</v>
      </c>
      <c r="X53" s="60">
        <v>3698.198146233803</v>
      </c>
      <c r="Y53" s="60">
        <v>3536.6643332512594</v>
      </c>
      <c r="Z53" s="61">
        <v>3410.439911425761</v>
      </c>
      <c r="AA53" s="62">
        <v>3132.6614164317866</v>
      </c>
      <c r="AB53" s="62">
        <v>4160</v>
      </c>
      <c r="AC53" s="63">
        <v>3752.39126978795</v>
      </c>
    </row>
    <row r="54" spans="1:29" ht="15">
      <c r="A54" s="82"/>
      <c r="B54" s="53">
        <v>50</v>
      </c>
      <c r="C54" s="28">
        <v>3415.414933569536</v>
      </c>
      <c r="D54" s="4">
        <v>3295.0747594770924</v>
      </c>
      <c r="E54" s="4">
        <v>3275.7397022784303</v>
      </c>
      <c r="F54" s="4">
        <v>3285.84768554171</v>
      </c>
      <c r="G54" s="4">
        <v>3401.0551972750304</v>
      </c>
      <c r="H54" s="4">
        <v>3660.4904830759533</v>
      </c>
      <c r="I54" s="4">
        <v>4022.8832849463465</v>
      </c>
      <c r="J54" s="4">
        <v>4084.1674852270703</v>
      </c>
      <c r="K54" s="4">
        <v>4196.333322189895</v>
      </c>
      <c r="L54" s="4">
        <v>4176.622236855624</v>
      </c>
      <c r="M54" s="4">
        <v>4173.428595358096</v>
      </c>
      <c r="N54" s="4">
        <v>4129.363057591778</v>
      </c>
      <c r="O54" s="4">
        <v>4161.596837775955</v>
      </c>
      <c r="P54" s="4">
        <v>4151.364869134131</v>
      </c>
      <c r="Q54" s="4">
        <v>4154.26971846486</v>
      </c>
      <c r="R54" s="4">
        <v>4246.0621928407945</v>
      </c>
      <c r="S54" s="4">
        <v>4350</v>
      </c>
      <c r="T54" s="4">
        <v>4311.539671609045</v>
      </c>
      <c r="U54" s="4">
        <v>4290.558309501007</v>
      </c>
      <c r="V54" s="4">
        <v>4228.214172307285</v>
      </c>
      <c r="W54" s="4">
        <v>4029.055976663035</v>
      </c>
      <c r="X54" s="4">
        <v>3867.1062346435197</v>
      </c>
      <c r="Y54" s="4">
        <v>3698.194675394946</v>
      </c>
      <c r="Z54" s="8">
        <v>3566.205195841841</v>
      </c>
      <c r="AA54" s="18">
        <v>3275.7397022784303</v>
      </c>
      <c r="AB54" s="18">
        <v>4350</v>
      </c>
      <c r="AC54" s="44">
        <v>3923.7745248984575</v>
      </c>
    </row>
    <row r="55" spans="1:29" ht="15">
      <c r="A55" s="82"/>
      <c r="B55" s="53">
        <v>51</v>
      </c>
      <c r="C55" s="28">
        <v>3281.938947659922</v>
      </c>
      <c r="D55" s="4">
        <v>3166.301722899827</v>
      </c>
      <c r="E55" s="4">
        <v>3147.72228862617</v>
      </c>
      <c r="F55" s="4">
        <v>3157.435247256172</v>
      </c>
      <c r="G55" s="4">
        <v>3268.1403964619835</v>
      </c>
      <c r="H55" s="4">
        <v>3517.4368320132153</v>
      </c>
      <c r="I55" s="4">
        <v>3865.667156569133</v>
      </c>
      <c r="J55" s="4">
        <v>3924.5563421262423</v>
      </c>
      <c r="K55" s="4">
        <v>4032.3386866100595</v>
      </c>
      <c r="L55" s="4">
        <v>4013.3979195532197</v>
      </c>
      <c r="M55" s="4">
        <v>4010.329087033756</v>
      </c>
      <c r="N55" s="4">
        <v>3967.9856507433637</v>
      </c>
      <c r="O55" s="4">
        <v>3998.959719977814</v>
      </c>
      <c r="P55" s="4">
        <v>3989.127621374867</v>
      </c>
      <c r="Q55" s="4">
        <v>3991.9189478581875</v>
      </c>
      <c r="R55" s="4">
        <v>4080.124130132074</v>
      </c>
      <c r="S55" s="4">
        <v>4180</v>
      </c>
      <c r="T55" s="4">
        <v>4143.042718925474</v>
      </c>
      <c r="U55" s="4">
        <v>4122.881318095221</v>
      </c>
      <c r="V55" s="4">
        <v>4062.973618447</v>
      </c>
      <c r="W55" s="4">
        <v>3871.598616655514</v>
      </c>
      <c r="X55" s="4">
        <v>3715.977945013773</v>
      </c>
      <c r="Y55" s="4">
        <v>3553.6675271611207</v>
      </c>
      <c r="Z55" s="8">
        <v>3426.836257153769</v>
      </c>
      <c r="AA55" s="18">
        <v>3147.72228862617</v>
      </c>
      <c r="AB55" s="18">
        <v>4180</v>
      </c>
      <c r="AC55" s="44">
        <v>3770.4316124311613</v>
      </c>
    </row>
    <row r="56" spans="1:29" ht="15">
      <c r="A56" s="82"/>
      <c r="B56" s="53">
        <v>52</v>
      </c>
      <c r="C56" s="28">
        <v>2928.620161428591</v>
      </c>
      <c r="D56" s="4">
        <v>2825.4319201953003</v>
      </c>
      <c r="E56" s="4">
        <v>2808.8526642525394</v>
      </c>
      <c r="F56" s="4">
        <v>2817.519969441512</v>
      </c>
      <c r="G56" s="4">
        <v>2916.3071001921526</v>
      </c>
      <c r="H56" s="4">
        <v>3138.7654027294957</v>
      </c>
      <c r="I56" s="4">
        <v>3449.506816747097</v>
      </c>
      <c r="J56" s="4">
        <v>3502.05625744758</v>
      </c>
      <c r="K56" s="4">
        <v>3598.235239486967</v>
      </c>
      <c r="L56" s="4">
        <v>3581.333550223328</v>
      </c>
      <c r="M56" s="4">
        <v>3578.5950944105048</v>
      </c>
      <c r="N56" s="4">
        <v>3540.810162026973</v>
      </c>
      <c r="O56" s="4">
        <v>3568.4497022768537</v>
      </c>
      <c r="P56" s="4">
        <v>3559.6760831885776</v>
      </c>
      <c r="Q56" s="4">
        <v>3562.166908016995</v>
      </c>
      <c r="R56" s="4">
        <v>3640.876317079578</v>
      </c>
      <c r="S56" s="4">
        <v>3730</v>
      </c>
      <c r="T56" s="4">
        <v>3697.0213735866073</v>
      </c>
      <c r="U56" s="4">
        <v>3679.0304584916685</v>
      </c>
      <c r="V56" s="4">
        <v>3625.572152346246</v>
      </c>
      <c r="W56" s="4">
        <v>3454.799722517959</v>
      </c>
      <c r="X56" s="4">
        <v>3315.9324724644434</v>
      </c>
      <c r="Y56" s="4">
        <v>3171.09566418923</v>
      </c>
      <c r="Z56" s="8">
        <v>3057.918478273579</v>
      </c>
      <c r="AA56" s="18">
        <v>2808.8526642525394</v>
      </c>
      <c r="AB56" s="18">
        <v>3730</v>
      </c>
      <c r="AC56" s="44">
        <v>3364.523902958907</v>
      </c>
    </row>
    <row r="57" spans="1:29" ht="15.75" thickBot="1">
      <c r="A57" s="83"/>
      <c r="B57" s="75">
        <v>53</v>
      </c>
      <c r="C57" s="76">
        <v>2661.668189609363</v>
      </c>
      <c r="D57" s="77">
        <v>2567.8858470407686</v>
      </c>
      <c r="E57" s="77">
        <v>2552.8178369480183</v>
      </c>
      <c r="F57" s="77">
        <v>2560.695092870436</v>
      </c>
      <c r="G57" s="77">
        <v>2650.4774985660583</v>
      </c>
      <c r="H57" s="77">
        <v>2852.6581006040187</v>
      </c>
      <c r="I57" s="77">
        <v>3135.07455999267</v>
      </c>
      <c r="J57" s="77">
        <v>3182.8339712459237</v>
      </c>
      <c r="K57" s="77">
        <v>3270.245968327297</v>
      </c>
      <c r="L57" s="77">
        <v>3254.8849156185206</v>
      </c>
      <c r="M57" s="77">
        <v>3252.3960777618263</v>
      </c>
      <c r="N57" s="77">
        <v>3218.055348330144</v>
      </c>
      <c r="O57" s="77">
        <v>3243.175466680572</v>
      </c>
      <c r="P57" s="77">
        <v>3235.2015876700475</v>
      </c>
      <c r="Q57" s="77">
        <v>3237.4653668036494</v>
      </c>
      <c r="R57" s="77">
        <v>3309.0001916621363</v>
      </c>
      <c r="S57" s="77">
        <v>3390</v>
      </c>
      <c r="T57" s="77">
        <v>3360.027468219463</v>
      </c>
      <c r="U57" s="77">
        <v>3343.6764756800953</v>
      </c>
      <c r="V57" s="77">
        <v>3295.0910446256767</v>
      </c>
      <c r="W57" s="77">
        <v>3139.885002502917</v>
      </c>
      <c r="X57" s="77">
        <v>3013.6758932049497</v>
      </c>
      <c r="Y57" s="77">
        <v>2882.041367721579</v>
      </c>
      <c r="Z57" s="78">
        <v>2779.1806008974345</v>
      </c>
      <c r="AA57" s="79">
        <v>2552.8178369480183</v>
      </c>
      <c r="AB57" s="79">
        <v>3390</v>
      </c>
      <c r="AC57" s="80">
        <v>3057.8380780243156</v>
      </c>
    </row>
    <row r="58" ht="15">
      <c r="B58" s="73"/>
    </row>
  </sheetData>
  <sheetProtection/>
  <mergeCells count="12">
    <mergeCell ref="A18:A22"/>
    <mergeCell ref="A23:A26"/>
    <mergeCell ref="A53:A57"/>
    <mergeCell ref="A5:A9"/>
    <mergeCell ref="A10:A13"/>
    <mergeCell ref="A31:A35"/>
    <mergeCell ref="A36:A39"/>
    <mergeCell ref="A44:A48"/>
    <mergeCell ref="A49:A52"/>
    <mergeCell ref="A14:A17"/>
    <mergeCell ref="A27:A30"/>
    <mergeCell ref="A40:A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ps1325</dc:creator>
  <cp:keywords/>
  <dc:description/>
  <cp:lastModifiedBy>ps1325</cp:lastModifiedBy>
  <dcterms:created xsi:type="dcterms:W3CDTF">2010-07-27T07:13:31Z</dcterms:created>
  <dcterms:modified xsi:type="dcterms:W3CDTF">2014-11-24T08:54:00Z</dcterms:modified>
  <cp:category/>
  <cp:version/>
  <cp:contentType/>
  <cp:contentStatus/>
</cp:coreProperties>
</file>